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Ancien K recup\UNFCCC\Copert Webinar 2024\Materials Copert Webinar exo\"/>
    </mc:Choice>
  </mc:AlternateContent>
  <xr:revisionPtr revIDLastSave="0" documentId="13_ncr:1_{476B2CC5-7F59-41EF-A5F0-AA4DBA48B2BE}" xr6:coauthVersionLast="47" xr6:coauthVersionMax="47" xr10:uidLastSave="{00000000-0000-0000-0000-000000000000}"/>
  <bookViews>
    <workbookView xWindow="-110" yWindow="-110" windowWidth="41180" windowHeight="21100" activeTab="2" xr2:uid="{00000000-000D-0000-FFFF-FFFF00000000}"/>
  </bookViews>
  <sheets>
    <sheet name="SHEETS" sheetId="1" r:id="rId1"/>
    <sheet name="STOCK" sheetId="2" r:id="rId2"/>
    <sheet name="MEAN_ACTIVITY" sheetId="3" r:id="rId3"/>
  </sheets>
  <calcPr calcId="191029"/>
</workbook>
</file>

<file path=xl/calcChain.xml><?xml version="1.0" encoding="utf-8"?>
<calcChain xmlns="http://schemas.openxmlformats.org/spreadsheetml/2006/main">
  <c r="AP3" i="3" l="1"/>
  <c r="AQ3" i="3"/>
  <c r="AR3" i="3"/>
  <c r="AS3" i="3" s="1"/>
  <c r="AT3" i="3" s="1"/>
  <c r="AU3" i="3" s="1"/>
  <c r="AV3" i="3" s="1"/>
  <c r="AW3" i="3" s="1"/>
  <c r="AX3" i="3" s="1"/>
  <c r="AY3" i="3" s="1"/>
  <c r="AZ3" i="3" s="1"/>
  <c r="BA3" i="3" s="1"/>
  <c r="BB3" i="3" s="1"/>
  <c r="BC3" i="3" s="1"/>
  <c r="AO3" i="3"/>
  <c r="AO2" i="3"/>
  <c r="AP2" i="3" s="1"/>
  <c r="AQ2" i="3" s="1"/>
  <c r="AR2" i="3" s="1"/>
  <c r="AS2" i="3" s="1"/>
  <c r="AT2" i="3" s="1"/>
  <c r="AU2" i="3" s="1"/>
  <c r="AV2" i="3" s="1"/>
  <c r="AW2" i="3" s="1"/>
  <c r="AX2" i="3" s="1"/>
  <c r="AY2" i="3" s="1"/>
  <c r="AZ2" i="3" s="1"/>
  <c r="BA2" i="3" s="1"/>
  <c r="BB2" i="3" s="1"/>
  <c r="BC2" i="3" s="1"/>
  <c r="AN2" i="3"/>
  <c r="G2" i="3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F2" i="3"/>
  <c r="AO2" i="2"/>
  <c r="AP2" i="2"/>
  <c r="AQ2" i="2" s="1"/>
  <c r="AR2" i="2" s="1"/>
  <c r="AS2" i="2" s="1"/>
  <c r="AT2" i="2" s="1"/>
  <c r="AU2" i="2" s="1"/>
  <c r="AV2" i="2" s="1"/>
  <c r="AW2" i="2" s="1"/>
  <c r="AX2" i="2" s="1"/>
  <c r="AY2" i="2" s="1"/>
  <c r="AZ2" i="2" s="1"/>
  <c r="BA2" i="2" s="1"/>
  <c r="BB2" i="2" s="1"/>
  <c r="BC2" i="2" s="1"/>
  <c r="AN2" i="2"/>
  <c r="AP3" i="2"/>
  <c r="AQ3" i="2"/>
  <c r="AR3" i="2"/>
  <c r="AS3" i="2" s="1"/>
  <c r="AT3" i="2" s="1"/>
  <c r="AU3" i="2" s="1"/>
  <c r="AV3" i="2" s="1"/>
  <c r="AW3" i="2" s="1"/>
  <c r="AX3" i="2" s="1"/>
  <c r="AY3" i="2" s="1"/>
  <c r="AZ3" i="2" s="1"/>
  <c r="BA3" i="2" s="1"/>
  <c r="BB3" i="2" s="1"/>
  <c r="BC3" i="2" s="1"/>
  <c r="AO3" i="2"/>
</calcChain>
</file>

<file path=xl/sharedStrings.xml><?xml version="1.0" encoding="utf-8"?>
<sst xmlns="http://schemas.openxmlformats.org/spreadsheetml/2006/main" count="284" uniqueCount="78">
  <si>
    <t>SHEET_NAME</t>
  </si>
  <si>
    <t>Unit</t>
  </si>
  <si>
    <t>STOCK</t>
  </si>
  <si>
    <t>[n]</t>
  </si>
  <si>
    <t>MEAN_ACTIVITY</t>
  </si>
  <si>
    <t>[km]</t>
  </si>
  <si>
    <t>Category</t>
  </si>
  <si>
    <t>Fuel</t>
  </si>
  <si>
    <t>Segment</t>
  </si>
  <si>
    <t>Euro Standard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</si>
  <si>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</si>
  <si>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</si>
  <si>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</si>
  <si>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</si>
  <si>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</si>
  <si>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</si>
  <si>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</si>
  <si>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</si>
  <si>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</si>
  <si>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</si>
  <si>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</si>
  <si>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</si>
  <si>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</si>
  <si>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</si>
  <si>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</si>
  <si>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</si>
  <si>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</si>
  <si>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</si>
  <si>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</si>
  <si>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</si>
  <si>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</si>
  <si>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</si>
  <si>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</si>
  <si>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</si>
  <si>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</si>
  <si>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</si>
  <si>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</si>
  <si>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</si>
  <si>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</si>
  <si>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</si>
  <si>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</si>
  <si>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</si>
  <si>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</si>
  <si>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</si>
  <si>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</si>
  <si>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</si>
  <si>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</si>
  <si>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</si>
  <si>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</si>
  <si>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</si>
  <si>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</si>
  <si>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</si>
  <si>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</si>
  <si>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</si>
  <si>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</si>
  <si>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</si>
  <si>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</si>
  <si>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</si>
  <si>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</si>
  <si>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</si>
  <si>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</si>
  <si>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Passenger Cars</t>
  </si>
  <si>
    <t>Petrol</t>
  </si>
  <si>
    <t>Small</t>
  </si>
  <si>
    <t>Euro 1</t>
  </si>
  <si>
    <t>Euro 5</t>
  </si>
  <si>
    <t>Medium</t>
  </si>
  <si>
    <t>Large-SUV-Executive</t>
  </si>
  <si>
    <t>Diesel</t>
  </si>
  <si>
    <t>Battery electric</t>
  </si>
  <si>
    <t>Euro 6 a/b/c</t>
  </si>
  <si>
    <t>Light Commercial Vehicles</t>
  </si>
  <si>
    <t>N1-I</t>
  </si>
  <si>
    <t>Buses</t>
  </si>
  <si>
    <t>Urban Buses Midi &lt;=15 t</t>
  </si>
  <si>
    <t>Euro I</t>
  </si>
  <si>
    <t>Euro V</t>
  </si>
  <si>
    <t>Urban Buses Standard 15 - 18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</si>
</sst>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name val="Calibri"/>
    </font>
    <font>
      <u/>
      <sz val="11"/>
      <color rgb="FF0000FF"/>
      <name val="Calibri"/>
    </font>
    <font>
      <b/>
      <sz val="11"/>
      <color rgb="FFFFFFFF"/>
      <name val="Calibri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99DC"/>
      </patternFill>
    </fill>
    <fill>
      <patternFill patternType="solid">
        <fgColor rgb="FFFFFFFF"/>
      </patternFill>
    </fill>
    <fill>
      <patternFill patternType="solid">
        <fgColor rgb="FFF0F5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rgb="FFDADCDD"/>
      </left>
      <right style="thin">
        <color rgb="FFDADCDD"/>
      </right>
      <top style="thin">
        <color rgb="FFDADCDD"/>
      </top>
      <bottom style="thin">
        <color rgb="FFDADCDD"/>
      </bottom>
      <diagonal/>
    </border>
  </borders>
  <cellStyleXfs count="5">
    <xf numFmtId="0" fontId="0" fillId="0" borderId="0"/>
    <xf numFmtId="0" fontId="1" fillId="0" borderId="0"/>
    <xf numFmtId="0" fontId="2" fillId="2" borderId="1">
      <alignment horizontal="center"/>
    </xf>
    <xf numFmtId="0" fontId="3" fillId="3" borderId="1"/>
    <xf numFmtId="0" fontId="3" fillId="4" borderId="1"/>
  </cellStyleXfs>
  <cellXfs count="20">
    <xf numFmtId="0" fontId="0" fillId="0" borderId="0" xfId="0"/>
    <xf numFmtId="0" fontId="1" fillId="0" borderId="0" xfId="1"/>
    <xf numFmtId="0" fontId="2" fillId="2" borderId="1" xfId="2">
      <alignment horizontal="center"/>
    </xf>
    <xf numFmtId="0" fontId="3" fillId="3" borderId="1" xfId="3"/>
    <xf numFmtId="0" fontId="3" fillId="4" borderId="1" xfId="4"/>
    <xf numFmtId="49" fontId="3" fillId="3" borderId="1" xfId="3" applyNumberFormat="1"/>
    <xf numFmtId="49" fontId="3" fillId="4" borderId="1" xfId="4" applyNumberFormat="1"/>
    <xf numFmtId="164" fontId="3" fillId="3" borderId="1" xfId="3" applyNumberFormat="1"/>
    <xf numFmtId="164" fontId="3" fillId="4" borderId="1" xfId="4" applyNumberFormat="1"/>
    <xf numFmtId="0" fontId="3" fillId="5" borderId="1" xfId="3" applyFill="1"/>
    <xf numFmtId="0" fontId="3" fillId="5" borderId="1" xfId="4" applyFill="1"/>
    <xf numFmtId="164" fontId="3" fillId="5" borderId="1" xfId="3" applyNumberFormat="1" applyFill="1"/>
    <xf numFmtId="1" fontId="3" fillId="5" borderId="1" xfId="3" applyNumberFormat="1" applyFill="1"/>
    <xf numFmtId="1" fontId="3" fillId="3" borderId="1" xfId="3" applyNumberFormat="1"/>
    <xf numFmtId="1" fontId="3" fillId="4" borderId="1" xfId="4" applyNumberFormat="1"/>
    <xf numFmtId="1" fontId="3" fillId="6" borderId="1" xfId="4" applyNumberFormat="1" applyFill="1"/>
    <xf numFmtId="164" fontId="3" fillId="0" borderId="1" xfId="3" applyNumberFormat="1" applyFill="1"/>
    <xf numFmtId="164" fontId="3" fillId="6" borderId="1" xfId="4" applyNumberFormat="1" applyFill="1"/>
    <xf numFmtId="0" fontId="3" fillId="6" borderId="1" xfId="4" applyFill="1"/>
    <xf numFmtId="0" fontId="3" fillId="6" borderId="1" xfId="3" applyFill="1"/>
  </cellXfs>
  <cellStyles count="5">
    <cellStyle name="Even" xfId="3" xr:uid="{00000000-0005-0000-0000-000003000000}"/>
    <cellStyle name="Header" xfId="2" xr:uid="{00000000-0005-0000-0000-000002000000}"/>
    <cellStyle name="HyperLink" xfId="1" xr:uid="{00000000-0005-0000-0000-000001000000}"/>
    <cellStyle name="Normal" xfId="0" builtinId="0"/>
    <cellStyle name="Odd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"/>
  <sheetViews>
    <sheetView zoomScale="85" workbookViewId="0"/>
  </sheetViews>
  <sheetFormatPr baseColWidth="10" defaultColWidth="8.7265625" defaultRowHeight="14.5" x14ac:dyDescent="0.35"/>
  <cols>
    <col min="1" max="1" width="14.7265625" customWidth="1"/>
  </cols>
  <sheetData>
    <row r="1" spans="1:2" x14ac:dyDescent="0.35">
      <c r="A1" s="2" t="s">
        <v>0</v>
      </c>
      <c r="B1" s="2" t="s">
        <v>1</v>
      </c>
    </row>
    <row r="2" spans="1:2" x14ac:dyDescent="0.35">
      <c r="A2" s="1" t="s">
        <v>2</v>
      </c>
      <c r="B2" s="5" t="s">
        <v>3</v>
      </c>
    </row>
    <row r="3" spans="1:2" x14ac:dyDescent="0.35">
      <c r="A3" s="1" t="s">
        <v>4</v>
      </c>
      <c r="B3" s="6" t="s">
        <v>5</v>
      </c>
    </row>
  </sheetData>
  <hyperlinks>
    <hyperlink ref="A2" location="'STOCK'!$A$1" display="STOCK" xr:uid="{00000000-0004-0000-0000-000000000000}"/>
    <hyperlink ref="A3" location="'MEAN_ACTIVITY'!$A$1" display="MEAN_ACTIVITY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22"/>
  <sheetViews>
    <sheetView zoomScale="85" workbookViewId="0">
      <selection activeCell="K52" sqref="K52"/>
    </sheetView>
  </sheetViews>
  <sheetFormatPr baseColWidth="10" defaultColWidth="8.7265625" defaultRowHeight="14.5" x14ac:dyDescent="0.35"/>
  <cols>
    <col min="1" max="1" width="22.453125" bestFit="1" customWidth="1"/>
    <col min="2" max="2" width="13.26953125" bestFit="1" customWidth="1"/>
    <col min="3" max="3" width="26.7265625" bestFit="1" customWidth="1"/>
    <col min="4" max="4" width="12.81640625" bestFit="1" customWidth="1"/>
    <col min="5" max="55" width="5.1796875" bestFit="1" customWidth="1"/>
  </cols>
  <sheetData>
    <row r="1" spans="1:55" x14ac:dyDescent="0.35">
      <c r="A1" s="2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2" t="s">
        <v>13</v>
      </c>
      <c r="I1" s="2" t="s">
        <v>14</v>
      </c>
      <c r="J1" s="2" t="s">
        <v>15</v>
      </c>
      <c r="K1" s="2" t="s">
        <v>16</v>
      </c>
      <c r="L1" s="2" t="s">
        <v>17</v>
      </c>
      <c r="M1" s="2" t="s">
        <v>18</v>
      </c>
      <c r="N1" s="2" t="s">
        <v>19</v>
      </c>
      <c r="O1" s="2" t="s">
        <v>20</v>
      </c>
      <c r="P1" s="2" t="s">
        <v>21</v>
      </c>
      <c r="Q1" s="2" t="s">
        <v>22</v>
      </c>
      <c r="R1" s="2" t="s">
        <v>23</v>
      </c>
      <c r="S1" s="2" t="s">
        <v>24</v>
      </c>
      <c r="T1" s="2" t="s">
        <v>25</v>
      </c>
      <c r="U1" s="2" t="s">
        <v>26</v>
      </c>
      <c r="V1" s="2" t="s">
        <v>27</v>
      </c>
      <c r="W1" s="2" t="s">
        <v>28</v>
      </c>
      <c r="X1" s="2" t="s">
        <v>29</v>
      </c>
      <c r="Y1" s="2" t="s">
        <v>30</v>
      </c>
      <c r="Z1" s="2" t="s">
        <v>31</v>
      </c>
      <c r="AA1" s="2" t="s">
        <v>32</v>
      </c>
      <c r="AB1" s="2" t="s">
        <v>33</v>
      </c>
      <c r="AC1" s="2" t="s">
        <v>34</v>
      </c>
      <c r="AD1" s="2" t="s">
        <v>35</v>
      </c>
      <c r="AE1" s="2" t="s">
        <v>36</v>
      </c>
      <c r="AF1" s="2" t="s">
        <v>37</v>
      </c>
      <c r="AG1" s="2" t="s">
        <v>38</v>
      </c>
      <c r="AH1" s="2" t="s">
        <v>39</v>
      </c>
      <c r="AI1" s="2" t="s">
        <v>40</v>
      </c>
      <c r="AJ1" s="2" t="s">
        <v>41</v>
      </c>
      <c r="AK1" s="2" t="s">
        <v>42</v>
      </c>
      <c r="AL1" s="2" t="s">
        <v>43</v>
      </c>
      <c r="AM1" s="2" t="s">
        <v>44</v>
      </c>
      <c r="AN1" s="2" t="s">
        <v>45</v>
      </c>
      <c r="AO1" s="2" t="s">
        <v>46</v>
      </c>
      <c r="AP1" s="2" t="s">
        <v>47</v>
      </c>
      <c r="AQ1" s="2" t="s">
        <v>48</v>
      </c>
      <c r="AR1" s="2" t="s">
        <v>49</v>
      </c>
      <c r="AS1" s="2" t="s">
        <v>50</v>
      </c>
      <c r="AT1" s="2" t="s">
        <v>51</v>
      </c>
      <c r="AU1" s="2" t="s">
        <v>52</v>
      </c>
      <c r="AV1" s="2" t="s">
        <v>53</v>
      </c>
      <c r="AW1" s="2" t="s">
        <v>54</v>
      </c>
      <c r="AX1" s="2" t="s">
        <v>55</v>
      </c>
      <c r="AY1" s="2" t="s">
        <v>56</v>
      </c>
      <c r="AZ1" s="2" t="s">
        <v>57</v>
      </c>
      <c r="BA1" s="2" t="s">
        <v>58</v>
      </c>
      <c r="BB1" s="2" t="s">
        <v>59</v>
      </c>
      <c r="BC1" s="2" t="s">
        <v>60</v>
      </c>
    </row>
    <row r="2" spans="1:55" x14ac:dyDescent="0.35">
      <c r="A2" s="9" t="s">
        <v>61</v>
      </c>
      <c r="B2" s="9" t="s">
        <v>62</v>
      </c>
      <c r="C2" s="9" t="s">
        <v>63</v>
      </c>
      <c r="D2" s="9" t="s">
        <v>64</v>
      </c>
      <c r="E2" s="12">
        <v>100</v>
      </c>
      <c r="F2" s="12">
        <v>100.49999999999999</v>
      </c>
      <c r="G2" s="12">
        <v>101.00249999999997</v>
      </c>
      <c r="H2" s="12">
        <v>101.50751249999996</v>
      </c>
      <c r="I2" s="12">
        <v>102.01505006249995</v>
      </c>
      <c r="J2" s="12">
        <v>102.52512531281243</v>
      </c>
      <c r="K2" s="12">
        <v>103.03775093937648</v>
      </c>
      <c r="L2" s="12">
        <v>103.55293969407334</v>
      </c>
      <c r="M2" s="12">
        <v>104.0707043925437</v>
      </c>
      <c r="N2" s="12">
        <v>104.59105791450641</v>
      </c>
      <c r="O2" s="12">
        <v>105.11401320407893</v>
      </c>
      <c r="P2" s="12">
        <v>105.63958327009931</v>
      </c>
      <c r="Q2" s="12">
        <v>106.16778118644979</v>
      </c>
      <c r="R2" s="12">
        <v>106.69862009238203</v>
      </c>
      <c r="S2" s="12">
        <v>107.23211319284393</v>
      </c>
      <c r="T2" s="12">
        <v>107.76827375880814</v>
      </c>
      <c r="U2" s="12">
        <v>108.30711512760216</v>
      </c>
      <c r="V2" s="12">
        <v>108.84865070324015</v>
      </c>
      <c r="W2" s="12">
        <v>109.39289395675634</v>
      </c>
      <c r="X2" s="12">
        <v>109.93985842654011</v>
      </c>
      <c r="Y2" s="12">
        <v>110.4895577186728</v>
      </c>
      <c r="Z2" s="12">
        <v>111.04200550726615</v>
      </c>
      <c r="AA2" s="12">
        <v>111.59721553480247</v>
      </c>
      <c r="AB2" s="12">
        <v>112.15520161247647</v>
      </c>
      <c r="AC2" s="12">
        <v>112.71597762053885</v>
      </c>
      <c r="AD2" s="12">
        <v>113.27955750864153</v>
      </c>
      <c r="AE2" s="12">
        <v>113.84595529618473</v>
      </c>
      <c r="AF2" s="12">
        <v>114.41518507266564</v>
      </c>
      <c r="AG2" s="12">
        <v>114.98726099802896</v>
      </c>
      <c r="AH2" s="12">
        <v>115.56219730301909</v>
      </c>
      <c r="AI2" s="12">
        <v>116.14000828953418</v>
      </c>
      <c r="AJ2" s="12">
        <v>116.72070833098184</v>
      </c>
      <c r="AK2" s="12">
        <v>117.30431187263673</v>
      </c>
      <c r="AL2" s="12">
        <v>117.89083343199991</v>
      </c>
      <c r="AM2" s="12">
        <v>118.48028759915989</v>
      </c>
      <c r="AN2" s="13">
        <f>AM2-AM2*0.005</f>
        <v>117.88788616116409</v>
      </c>
      <c r="AO2" s="13">
        <f t="shared" ref="AO2:BC2" si="0">AN2-AN2*0.005</f>
        <v>117.29844673035826</v>
      </c>
      <c r="AP2" s="13">
        <f t="shared" si="0"/>
        <v>116.71195449670647</v>
      </c>
      <c r="AQ2" s="13">
        <f t="shared" si="0"/>
        <v>116.12839472422294</v>
      </c>
      <c r="AR2" s="13">
        <f t="shared" si="0"/>
        <v>115.54775275060183</v>
      </c>
      <c r="AS2" s="13">
        <f t="shared" si="0"/>
        <v>114.97001398684883</v>
      </c>
      <c r="AT2" s="13">
        <f t="shared" si="0"/>
        <v>114.39516391691458</v>
      </c>
      <c r="AU2" s="13">
        <f t="shared" si="0"/>
        <v>113.82318809733</v>
      </c>
      <c r="AV2" s="13">
        <f t="shared" si="0"/>
        <v>113.25407215684335</v>
      </c>
      <c r="AW2" s="13">
        <f t="shared" si="0"/>
        <v>112.68780179605913</v>
      </c>
      <c r="AX2" s="13">
        <f t="shared" si="0"/>
        <v>112.12436278707884</v>
      </c>
      <c r="AY2" s="13">
        <f t="shared" si="0"/>
        <v>111.56374097314344</v>
      </c>
      <c r="AZ2" s="13">
        <f t="shared" si="0"/>
        <v>111.00592226827771</v>
      </c>
      <c r="BA2" s="13">
        <f t="shared" si="0"/>
        <v>110.45089265693633</v>
      </c>
      <c r="BB2" s="13">
        <f t="shared" si="0"/>
        <v>109.89863819365165</v>
      </c>
      <c r="BC2" s="13">
        <f t="shared" si="0"/>
        <v>109.34914500268339</v>
      </c>
    </row>
    <row r="3" spans="1:55" x14ac:dyDescent="0.35">
      <c r="A3" s="4" t="s">
        <v>61</v>
      </c>
      <c r="B3" s="4" t="s">
        <v>62</v>
      </c>
      <c r="C3" s="4" t="s">
        <v>63</v>
      </c>
      <c r="D3" s="4" t="s">
        <v>65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14">
        <v>0</v>
      </c>
      <c r="Q3" s="14">
        <v>0</v>
      </c>
      <c r="R3" s="14">
        <v>0</v>
      </c>
      <c r="S3" s="14">
        <v>0</v>
      </c>
      <c r="T3" s="14">
        <v>0</v>
      </c>
      <c r="U3" s="14">
        <v>0</v>
      </c>
      <c r="V3" s="14">
        <v>0</v>
      </c>
      <c r="W3" s="14">
        <v>0</v>
      </c>
      <c r="X3" s="14">
        <v>0</v>
      </c>
      <c r="Y3" s="14">
        <v>0</v>
      </c>
      <c r="Z3" s="14">
        <v>0</v>
      </c>
      <c r="AA3" s="14">
        <v>0</v>
      </c>
      <c r="AB3" s="14">
        <v>0</v>
      </c>
      <c r="AC3" s="14">
        <v>0</v>
      </c>
      <c r="AD3" s="14">
        <v>0</v>
      </c>
      <c r="AE3" s="14">
        <v>0</v>
      </c>
      <c r="AF3" s="14">
        <v>0</v>
      </c>
      <c r="AG3" s="14">
        <v>0</v>
      </c>
      <c r="AH3" s="14">
        <v>0</v>
      </c>
      <c r="AI3" s="14">
        <v>0</v>
      </c>
      <c r="AJ3" s="14">
        <v>0</v>
      </c>
      <c r="AK3" s="14">
        <v>0</v>
      </c>
      <c r="AL3" s="14">
        <v>0</v>
      </c>
      <c r="AM3" s="14">
        <v>0</v>
      </c>
      <c r="AN3" s="15">
        <v>100</v>
      </c>
      <c r="AO3" s="15">
        <f>AN3*1.005</f>
        <v>100.49999999999999</v>
      </c>
      <c r="AP3" s="15">
        <f t="shared" ref="AP3:BC3" si="1">AO3*1.005</f>
        <v>101.00249999999997</v>
      </c>
      <c r="AQ3" s="15">
        <f t="shared" si="1"/>
        <v>101.50751249999996</v>
      </c>
      <c r="AR3" s="15">
        <f t="shared" si="1"/>
        <v>102.01505006249995</v>
      </c>
      <c r="AS3" s="15">
        <f t="shared" si="1"/>
        <v>102.52512531281243</v>
      </c>
      <c r="AT3" s="15">
        <f t="shared" si="1"/>
        <v>103.03775093937648</v>
      </c>
      <c r="AU3" s="15">
        <f t="shared" si="1"/>
        <v>103.55293969407334</v>
      </c>
      <c r="AV3" s="15">
        <f t="shared" si="1"/>
        <v>104.0707043925437</v>
      </c>
      <c r="AW3" s="15">
        <f t="shared" si="1"/>
        <v>104.59105791450641</v>
      </c>
      <c r="AX3" s="15">
        <f t="shared" si="1"/>
        <v>105.11401320407893</v>
      </c>
      <c r="AY3" s="15">
        <f t="shared" si="1"/>
        <v>105.63958327009931</v>
      </c>
      <c r="AZ3" s="15">
        <f t="shared" si="1"/>
        <v>106.16778118644979</v>
      </c>
      <c r="BA3" s="15">
        <f t="shared" si="1"/>
        <v>106.69862009238203</v>
      </c>
      <c r="BB3" s="15">
        <f t="shared" si="1"/>
        <v>107.23211319284393</v>
      </c>
      <c r="BC3" s="15">
        <f t="shared" si="1"/>
        <v>107.76827375880814</v>
      </c>
    </row>
    <row r="4" spans="1:55" x14ac:dyDescent="0.35">
      <c r="A4" s="9" t="s">
        <v>61</v>
      </c>
      <c r="B4" s="9" t="s">
        <v>62</v>
      </c>
      <c r="C4" s="9" t="s">
        <v>66</v>
      </c>
      <c r="D4" s="9" t="s">
        <v>64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0</v>
      </c>
      <c r="AH4" s="12">
        <v>0</v>
      </c>
      <c r="AI4" s="12">
        <v>0</v>
      </c>
      <c r="AJ4" s="12">
        <v>0</v>
      </c>
      <c r="AK4" s="12">
        <v>0</v>
      </c>
      <c r="AL4" s="12">
        <v>0</v>
      </c>
      <c r="AM4" s="12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0</v>
      </c>
      <c r="AU4" s="13">
        <v>0</v>
      </c>
      <c r="AV4" s="13">
        <v>0</v>
      </c>
      <c r="AW4" s="13">
        <v>0</v>
      </c>
      <c r="AX4" s="13">
        <v>0</v>
      </c>
      <c r="AY4" s="13">
        <v>0</v>
      </c>
      <c r="AZ4" s="13">
        <v>0</v>
      </c>
      <c r="BA4" s="13">
        <v>0</v>
      </c>
      <c r="BB4" s="13">
        <v>0</v>
      </c>
      <c r="BC4" s="13">
        <v>0</v>
      </c>
    </row>
    <row r="5" spans="1:55" x14ac:dyDescent="0.35">
      <c r="A5" s="4" t="s">
        <v>61</v>
      </c>
      <c r="B5" s="4" t="s">
        <v>62</v>
      </c>
      <c r="C5" s="4" t="s">
        <v>66</v>
      </c>
      <c r="D5" s="4" t="s">
        <v>65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0</v>
      </c>
      <c r="AG5" s="14">
        <v>0</v>
      </c>
      <c r="AH5" s="14">
        <v>0</v>
      </c>
      <c r="AI5" s="14">
        <v>0</v>
      </c>
      <c r="AJ5" s="14">
        <v>0</v>
      </c>
      <c r="AK5" s="14">
        <v>0</v>
      </c>
      <c r="AL5" s="14">
        <v>0</v>
      </c>
      <c r="AM5" s="14">
        <v>0</v>
      </c>
      <c r="AN5" s="15">
        <v>0</v>
      </c>
      <c r="AO5" s="15">
        <v>0</v>
      </c>
      <c r="AP5" s="15">
        <v>0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0</v>
      </c>
      <c r="AW5" s="15">
        <v>0</v>
      </c>
      <c r="AX5" s="15">
        <v>0</v>
      </c>
      <c r="AY5" s="15">
        <v>0</v>
      </c>
      <c r="AZ5" s="15">
        <v>0</v>
      </c>
      <c r="BA5" s="15">
        <v>0</v>
      </c>
      <c r="BB5" s="15">
        <v>0</v>
      </c>
      <c r="BC5" s="15">
        <v>0</v>
      </c>
    </row>
    <row r="6" spans="1:55" x14ac:dyDescent="0.35">
      <c r="A6" s="9" t="s">
        <v>61</v>
      </c>
      <c r="B6" s="9" t="s">
        <v>62</v>
      </c>
      <c r="C6" s="9" t="s">
        <v>67</v>
      </c>
      <c r="D6" s="9" t="s">
        <v>64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3">
        <v>0</v>
      </c>
      <c r="AO6" s="13">
        <v>0</v>
      </c>
      <c r="AP6" s="13">
        <v>0</v>
      </c>
      <c r="AQ6" s="13">
        <v>0</v>
      </c>
      <c r="AR6" s="13">
        <v>0</v>
      </c>
      <c r="AS6" s="13">
        <v>0</v>
      </c>
      <c r="AT6" s="13">
        <v>0</v>
      </c>
      <c r="AU6" s="13">
        <v>0</v>
      </c>
      <c r="AV6" s="13">
        <v>0</v>
      </c>
      <c r="AW6" s="13">
        <v>0</v>
      </c>
      <c r="AX6" s="13">
        <v>0</v>
      </c>
      <c r="AY6" s="13">
        <v>0</v>
      </c>
      <c r="AZ6" s="13">
        <v>0</v>
      </c>
      <c r="BA6" s="13">
        <v>0</v>
      </c>
      <c r="BB6" s="13">
        <v>0</v>
      </c>
      <c r="BC6" s="13">
        <v>0</v>
      </c>
    </row>
    <row r="7" spans="1:55" x14ac:dyDescent="0.35">
      <c r="A7" s="4" t="s">
        <v>61</v>
      </c>
      <c r="B7" s="4" t="s">
        <v>62</v>
      </c>
      <c r="C7" s="4" t="s">
        <v>67</v>
      </c>
      <c r="D7" s="4" t="s">
        <v>65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  <c r="AW7" s="15">
        <v>0</v>
      </c>
      <c r="AX7" s="15">
        <v>0</v>
      </c>
      <c r="AY7" s="15">
        <v>0</v>
      </c>
      <c r="AZ7" s="15">
        <v>0</v>
      </c>
      <c r="BA7" s="15">
        <v>0</v>
      </c>
      <c r="BB7" s="15">
        <v>0</v>
      </c>
      <c r="BC7" s="15">
        <v>0</v>
      </c>
    </row>
    <row r="8" spans="1:55" x14ac:dyDescent="0.35">
      <c r="A8" s="9" t="s">
        <v>61</v>
      </c>
      <c r="B8" s="9" t="s">
        <v>68</v>
      </c>
      <c r="C8" s="9" t="s">
        <v>63</v>
      </c>
      <c r="D8" s="9" t="s">
        <v>64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</row>
    <row r="9" spans="1:55" x14ac:dyDescent="0.35">
      <c r="A9" s="4" t="s">
        <v>61</v>
      </c>
      <c r="B9" s="4" t="s">
        <v>68</v>
      </c>
      <c r="C9" s="4" t="s">
        <v>63</v>
      </c>
      <c r="D9" s="4" t="s">
        <v>65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</row>
    <row r="10" spans="1:55" x14ac:dyDescent="0.35">
      <c r="A10" s="9" t="s">
        <v>61</v>
      </c>
      <c r="B10" s="9" t="s">
        <v>68</v>
      </c>
      <c r="C10" s="9" t="s">
        <v>66</v>
      </c>
      <c r="D10" s="9" t="s">
        <v>64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</row>
    <row r="11" spans="1:55" x14ac:dyDescent="0.35">
      <c r="A11" s="4" t="s">
        <v>61</v>
      </c>
      <c r="B11" s="4" t="s">
        <v>68</v>
      </c>
      <c r="C11" s="4" t="s">
        <v>66</v>
      </c>
      <c r="D11" s="4" t="s">
        <v>65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  <c r="AY11" s="15">
        <v>0</v>
      </c>
      <c r="AZ11" s="15">
        <v>0</v>
      </c>
      <c r="BA11" s="15">
        <v>0</v>
      </c>
      <c r="BB11" s="15">
        <v>0</v>
      </c>
      <c r="BC11" s="15">
        <v>0</v>
      </c>
    </row>
    <row r="12" spans="1:55" x14ac:dyDescent="0.35">
      <c r="A12" s="9" t="s">
        <v>61</v>
      </c>
      <c r="B12" s="9" t="s">
        <v>68</v>
      </c>
      <c r="C12" s="9" t="s">
        <v>67</v>
      </c>
      <c r="D12" s="9" t="s">
        <v>64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</row>
    <row r="13" spans="1:55" x14ac:dyDescent="0.35">
      <c r="A13" s="4" t="s">
        <v>61</v>
      </c>
      <c r="B13" s="4" t="s">
        <v>68</v>
      </c>
      <c r="C13" s="4" t="s">
        <v>67</v>
      </c>
      <c r="D13" s="4" t="s">
        <v>65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</row>
    <row r="14" spans="1:55" x14ac:dyDescent="0.35">
      <c r="A14" s="3" t="s">
        <v>61</v>
      </c>
      <c r="B14" s="3" t="s">
        <v>69</v>
      </c>
      <c r="C14" s="3" t="s">
        <v>63</v>
      </c>
      <c r="D14" s="3" t="s">
        <v>70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</row>
    <row r="15" spans="1:55" x14ac:dyDescent="0.35">
      <c r="A15" s="4" t="s">
        <v>61</v>
      </c>
      <c r="B15" s="4" t="s">
        <v>69</v>
      </c>
      <c r="C15" s="4" t="s">
        <v>66</v>
      </c>
      <c r="D15" s="4" t="s">
        <v>70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0</v>
      </c>
      <c r="AW15" s="15">
        <v>0</v>
      </c>
      <c r="AX15" s="15"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</row>
    <row r="16" spans="1:55" x14ac:dyDescent="0.35">
      <c r="A16" s="3" t="s">
        <v>61</v>
      </c>
      <c r="B16" s="3" t="s">
        <v>69</v>
      </c>
      <c r="C16" s="3" t="s">
        <v>67</v>
      </c>
      <c r="D16" s="3" t="s">
        <v>70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</row>
    <row r="17" spans="1:55" x14ac:dyDescent="0.35">
      <c r="A17" s="10" t="s">
        <v>71</v>
      </c>
      <c r="B17" s="10" t="s">
        <v>62</v>
      </c>
      <c r="C17" s="10" t="s">
        <v>72</v>
      </c>
      <c r="D17" s="10" t="s">
        <v>64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</row>
    <row r="18" spans="1:55" x14ac:dyDescent="0.35">
      <c r="A18" s="3" t="s">
        <v>71</v>
      </c>
      <c r="B18" s="3" t="s">
        <v>62</v>
      </c>
      <c r="C18" s="3" t="s">
        <v>72</v>
      </c>
      <c r="D18" s="3" t="s">
        <v>65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</row>
    <row r="19" spans="1:55" x14ac:dyDescent="0.35">
      <c r="A19" s="10" t="s">
        <v>73</v>
      </c>
      <c r="B19" s="10" t="s">
        <v>68</v>
      </c>
      <c r="C19" s="10" t="s">
        <v>74</v>
      </c>
      <c r="D19" s="10" t="s">
        <v>75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</row>
    <row r="20" spans="1:55" x14ac:dyDescent="0.35">
      <c r="A20" s="3" t="s">
        <v>73</v>
      </c>
      <c r="B20" s="3" t="s">
        <v>68</v>
      </c>
      <c r="C20" s="3" t="s">
        <v>74</v>
      </c>
      <c r="D20" s="3" t="s">
        <v>76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</row>
    <row r="21" spans="1:55" x14ac:dyDescent="0.35">
      <c r="A21" s="10" t="s">
        <v>73</v>
      </c>
      <c r="B21" s="10" t="s">
        <v>68</v>
      </c>
      <c r="C21" s="10" t="s">
        <v>77</v>
      </c>
      <c r="D21" s="10" t="s">
        <v>75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</row>
    <row r="22" spans="1:55" x14ac:dyDescent="0.35">
      <c r="A22" s="3" t="s">
        <v>73</v>
      </c>
      <c r="B22" s="3" t="s">
        <v>68</v>
      </c>
      <c r="C22" s="3" t="s">
        <v>77</v>
      </c>
      <c r="D22" s="3" t="s">
        <v>76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2"/>
  <sheetViews>
    <sheetView tabSelected="1" zoomScale="80" zoomScaleNormal="80" workbookViewId="0">
      <selection activeCell="F65" sqref="F65"/>
    </sheetView>
  </sheetViews>
  <sheetFormatPr baseColWidth="10" defaultColWidth="8.7265625" defaultRowHeight="14.5" x14ac:dyDescent="0.35"/>
  <cols>
    <col min="5" max="55" width="7" bestFit="1" customWidth="1"/>
  </cols>
  <sheetData>
    <row r="1" spans="1:55" x14ac:dyDescent="0.35">
      <c r="A1" s="2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2" t="s">
        <v>13</v>
      </c>
      <c r="I1" s="2" t="s">
        <v>14</v>
      </c>
      <c r="J1" s="2" t="s">
        <v>15</v>
      </c>
      <c r="K1" s="2" t="s">
        <v>16</v>
      </c>
      <c r="L1" s="2" t="s">
        <v>17</v>
      </c>
      <c r="M1" s="2" t="s">
        <v>18</v>
      </c>
      <c r="N1" s="2" t="s">
        <v>19</v>
      </c>
      <c r="O1" s="2" t="s">
        <v>20</v>
      </c>
      <c r="P1" s="2" t="s">
        <v>21</v>
      </c>
      <c r="Q1" s="2" t="s">
        <v>22</v>
      </c>
      <c r="R1" s="2" t="s">
        <v>23</v>
      </c>
      <c r="S1" s="2" t="s">
        <v>24</v>
      </c>
      <c r="T1" s="2" t="s">
        <v>25</v>
      </c>
      <c r="U1" s="2" t="s">
        <v>26</v>
      </c>
      <c r="V1" s="2" t="s">
        <v>27</v>
      </c>
      <c r="W1" s="2" t="s">
        <v>28</v>
      </c>
      <c r="X1" s="2" t="s">
        <v>29</v>
      </c>
      <c r="Y1" s="2" t="s">
        <v>30</v>
      </c>
      <c r="Z1" s="2" t="s">
        <v>31</v>
      </c>
      <c r="AA1" s="2" t="s">
        <v>32</v>
      </c>
      <c r="AB1" s="2" t="s">
        <v>33</v>
      </c>
      <c r="AC1" s="2" t="s">
        <v>34</v>
      </c>
      <c r="AD1" s="2" t="s">
        <v>35</v>
      </c>
      <c r="AE1" s="2" t="s">
        <v>36</v>
      </c>
      <c r="AF1" s="2" t="s">
        <v>37</v>
      </c>
      <c r="AG1" s="2" t="s">
        <v>38</v>
      </c>
      <c r="AH1" s="2" t="s">
        <v>39</v>
      </c>
      <c r="AI1" s="2" t="s">
        <v>40</v>
      </c>
      <c r="AJ1" s="2" t="s">
        <v>41</v>
      </c>
      <c r="AK1" s="2" t="s">
        <v>42</v>
      </c>
      <c r="AL1" s="2" t="s">
        <v>43</v>
      </c>
      <c r="AM1" s="2" t="s">
        <v>44</v>
      </c>
      <c r="AN1" s="2" t="s">
        <v>45</v>
      </c>
      <c r="AO1" s="2" t="s">
        <v>46</v>
      </c>
      <c r="AP1" s="2" t="s">
        <v>47</v>
      </c>
      <c r="AQ1" s="2" t="s">
        <v>48</v>
      </c>
      <c r="AR1" s="2" t="s">
        <v>49</v>
      </c>
      <c r="AS1" s="2" t="s">
        <v>50</v>
      </c>
      <c r="AT1" s="2" t="s">
        <v>51</v>
      </c>
      <c r="AU1" s="2" t="s">
        <v>52</v>
      </c>
      <c r="AV1" s="2" t="s">
        <v>53</v>
      </c>
      <c r="AW1" s="2" t="s">
        <v>54</v>
      </c>
      <c r="AX1" s="2" t="s">
        <v>55</v>
      </c>
      <c r="AY1" s="2" t="s">
        <v>56</v>
      </c>
      <c r="AZ1" s="2" t="s">
        <v>57</v>
      </c>
      <c r="BA1" s="2" t="s">
        <v>58</v>
      </c>
      <c r="BB1" s="2" t="s">
        <v>59</v>
      </c>
      <c r="BC1" s="2" t="s">
        <v>60</v>
      </c>
    </row>
    <row r="2" spans="1:55" x14ac:dyDescent="0.35">
      <c r="A2" s="3" t="s">
        <v>61</v>
      </c>
      <c r="B2" s="3" t="s">
        <v>62</v>
      </c>
      <c r="C2" s="3" t="s">
        <v>63</v>
      </c>
      <c r="D2" s="3" t="s">
        <v>64</v>
      </c>
      <c r="E2" s="11">
        <v>1000</v>
      </c>
      <c r="F2" s="11">
        <f>E2*1.01</f>
        <v>1010</v>
      </c>
      <c r="G2" s="11">
        <f t="shared" ref="G2:AM2" si="0">F2*1.01</f>
        <v>1020.1</v>
      </c>
      <c r="H2" s="11">
        <f t="shared" si="0"/>
        <v>1030.3009999999999</v>
      </c>
      <c r="I2" s="11">
        <f t="shared" si="0"/>
        <v>1040.60401</v>
      </c>
      <c r="J2" s="11">
        <f t="shared" si="0"/>
        <v>1051.0100500999999</v>
      </c>
      <c r="K2" s="11">
        <f t="shared" si="0"/>
        <v>1061.5201506009998</v>
      </c>
      <c r="L2" s="11">
        <f t="shared" si="0"/>
        <v>1072.1353521070098</v>
      </c>
      <c r="M2" s="11">
        <f t="shared" si="0"/>
        <v>1082.8567056280799</v>
      </c>
      <c r="N2" s="11">
        <f t="shared" si="0"/>
        <v>1093.6852726843608</v>
      </c>
      <c r="O2" s="11">
        <f t="shared" si="0"/>
        <v>1104.6221254112045</v>
      </c>
      <c r="P2" s="11">
        <f t="shared" si="0"/>
        <v>1115.6683466653164</v>
      </c>
      <c r="Q2" s="11">
        <f t="shared" si="0"/>
        <v>1126.8250301319697</v>
      </c>
      <c r="R2" s="11">
        <f t="shared" si="0"/>
        <v>1138.0932804332895</v>
      </c>
      <c r="S2" s="11">
        <f t="shared" si="0"/>
        <v>1149.4742132376223</v>
      </c>
      <c r="T2" s="11">
        <f t="shared" si="0"/>
        <v>1160.9689553699984</v>
      </c>
      <c r="U2" s="11">
        <f t="shared" si="0"/>
        <v>1172.5786449236984</v>
      </c>
      <c r="V2" s="11">
        <f t="shared" si="0"/>
        <v>1184.3044313729354</v>
      </c>
      <c r="W2" s="11">
        <f t="shared" si="0"/>
        <v>1196.1474756866646</v>
      </c>
      <c r="X2" s="11">
        <f t="shared" si="0"/>
        <v>1208.1089504435313</v>
      </c>
      <c r="Y2" s="11">
        <f t="shared" si="0"/>
        <v>1220.1900399479666</v>
      </c>
      <c r="Z2" s="11">
        <f t="shared" si="0"/>
        <v>1232.3919403474463</v>
      </c>
      <c r="AA2" s="11">
        <f t="shared" si="0"/>
        <v>1244.7158597509208</v>
      </c>
      <c r="AB2" s="11">
        <f t="shared" si="0"/>
        <v>1257.1630183484301</v>
      </c>
      <c r="AC2" s="11">
        <f t="shared" si="0"/>
        <v>1269.7346485319144</v>
      </c>
      <c r="AD2" s="11">
        <f t="shared" si="0"/>
        <v>1282.4319950172337</v>
      </c>
      <c r="AE2" s="11">
        <f t="shared" si="0"/>
        <v>1295.2563149674061</v>
      </c>
      <c r="AF2" s="11">
        <f t="shared" si="0"/>
        <v>1308.2088781170801</v>
      </c>
      <c r="AG2" s="11">
        <f t="shared" si="0"/>
        <v>1321.2909668982509</v>
      </c>
      <c r="AH2" s="11">
        <f t="shared" si="0"/>
        <v>1334.5038765672334</v>
      </c>
      <c r="AI2" s="11">
        <f t="shared" si="0"/>
        <v>1347.8489153329058</v>
      </c>
      <c r="AJ2" s="11">
        <f t="shared" si="0"/>
        <v>1361.3274044862349</v>
      </c>
      <c r="AK2" s="11">
        <f t="shared" si="0"/>
        <v>1374.9406785310973</v>
      </c>
      <c r="AL2" s="11">
        <f t="shared" si="0"/>
        <v>1388.6900853164084</v>
      </c>
      <c r="AM2" s="11">
        <f t="shared" si="0"/>
        <v>1402.5769861695726</v>
      </c>
      <c r="AN2" s="16">
        <f>AM2-AM2*0.05</f>
        <v>1332.4481368610939</v>
      </c>
      <c r="AO2" s="16">
        <f t="shared" ref="AO2:BC2" si="1">AN2-AN2*0.05</f>
        <v>1265.8257300180392</v>
      </c>
      <c r="AP2" s="16">
        <f t="shared" si="1"/>
        <v>1202.5344435171371</v>
      </c>
      <c r="AQ2" s="16">
        <f t="shared" si="1"/>
        <v>1142.4077213412802</v>
      </c>
      <c r="AR2" s="16">
        <f t="shared" si="1"/>
        <v>1085.2873352742163</v>
      </c>
      <c r="AS2" s="16">
        <f t="shared" si="1"/>
        <v>1031.0229685105055</v>
      </c>
      <c r="AT2" s="16">
        <f t="shared" si="1"/>
        <v>979.47182008498021</v>
      </c>
      <c r="AU2" s="16">
        <f t="shared" si="1"/>
        <v>930.49822908073122</v>
      </c>
      <c r="AV2" s="16">
        <f t="shared" si="1"/>
        <v>883.97331762669467</v>
      </c>
      <c r="AW2" s="16">
        <f t="shared" si="1"/>
        <v>839.77465174535996</v>
      </c>
      <c r="AX2" s="16">
        <f t="shared" si="1"/>
        <v>797.78591915809193</v>
      </c>
      <c r="AY2" s="16">
        <f t="shared" si="1"/>
        <v>757.89662320018738</v>
      </c>
      <c r="AZ2" s="16">
        <f t="shared" si="1"/>
        <v>720.00179204017797</v>
      </c>
      <c r="BA2" s="16">
        <f t="shared" si="1"/>
        <v>684.0017024381691</v>
      </c>
      <c r="BB2" s="16">
        <f t="shared" si="1"/>
        <v>649.8016173162606</v>
      </c>
      <c r="BC2" s="16">
        <f t="shared" si="1"/>
        <v>617.31153645044753</v>
      </c>
    </row>
    <row r="3" spans="1:55" x14ac:dyDescent="0.35">
      <c r="A3" s="18" t="s">
        <v>61</v>
      </c>
      <c r="B3" s="18" t="s">
        <v>62</v>
      </c>
      <c r="C3" s="18" t="s">
        <v>63</v>
      </c>
      <c r="D3" s="18" t="s">
        <v>65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8">
        <v>0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0</v>
      </c>
      <c r="AM3" s="8">
        <v>0</v>
      </c>
      <c r="AN3" s="17">
        <v>1500</v>
      </c>
      <c r="AO3" s="17">
        <f>AN3*1.005</f>
        <v>1507.4999999999998</v>
      </c>
      <c r="AP3" s="17">
        <f t="shared" ref="AP3:BC3" si="2">AO3*1.005</f>
        <v>1515.0374999999997</v>
      </c>
      <c r="AQ3" s="17">
        <f t="shared" si="2"/>
        <v>1522.6126874999995</v>
      </c>
      <c r="AR3" s="17">
        <f t="shared" si="2"/>
        <v>1530.2257509374995</v>
      </c>
      <c r="AS3" s="17">
        <f t="shared" si="2"/>
        <v>1537.8768796921868</v>
      </c>
      <c r="AT3" s="17">
        <f t="shared" si="2"/>
        <v>1545.5662640906476</v>
      </c>
      <c r="AU3" s="17">
        <f t="shared" si="2"/>
        <v>1553.2940954111007</v>
      </c>
      <c r="AV3" s="17">
        <f t="shared" si="2"/>
        <v>1561.0605658881559</v>
      </c>
      <c r="AW3" s="17">
        <f t="shared" si="2"/>
        <v>1568.8658687175964</v>
      </c>
      <c r="AX3" s="17">
        <f t="shared" si="2"/>
        <v>1576.7101980611842</v>
      </c>
      <c r="AY3" s="17">
        <f t="shared" si="2"/>
        <v>1584.59374905149</v>
      </c>
      <c r="AZ3" s="17">
        <f t="shared" si="2"/>
        <v>1592.5167177967473</v>
      </c>
      <c r="BA3" s="17">
        <f t="shared" si="2"/>
        <v>1600.4793013857309</v>
      </c>
      <c r="BB3" s="17">
        <f t="shared" si="2"/>
        <v>1608.4816978926594</v>
      </c>
      <c r="BC3" s="17">
        <f t="shared" si="2"/>
        <v>1616.5241063821225</v>
      </c>
    </row>
    <row r="4" spans="1:55" x14ac:dyDescent="0.35">
      <c r="A4" s="3" t="s">
        <v>61</v>
      </c>
      <c r="B4" s="3" t="s">
        <v>62</v>
      </c>
      <c r="C4" s="3" t="s">
        <v>66</v>
      </c>
      <c r="D4" s="3" t="s">
        <v>64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7">
        <v>0</v>
      </c>
      <c r="AV4" s="7">
        <v>0</v>
      </c>
      <c r="AW4" s="7">
        <v>0</v>
      </c>
      <c r="AX4" s="7">
        <v>0</v>
      </c>
      <c r="AY4" s="7">
        <v>0</v>
      </c>
      <c r="AZ4" s="7">
        <v>0</v>
      </c>
      <c r="BA4" s="7">
        <v>0</v>
      </c>
      <c r="BB4" s="7">
        <v>0</v>
      </c>
      <c r="BC4" s="7">
        <v>0</v>
      </c>
    </row>
    <row r="5" spans="1:55" x14ac:dyDescent="0.35">
      <c r="A5" s="18" t="s">
        <v>61</v>
      </c>
      <c r="B5" s="18" t="s">
        <v>62</v>
      </c>
      <c r="C5" s="18" t="s">
        <v>66</v>
      </c>
      <c r="D5" s="18" t="s">
        <v>65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</row>
    <row r="6" spans="1:55" x14ac:dyDescent="0.35">
      <c r="A6" s="3" t="s">
        <v>61</v>
      </c>
      <c r="B6" s="3" t="s">
        <v>62</v>
      </c>
      <c r="C6" s="3" t="s">
        <v>67</v>
      </c>
      <c r="D6" s="3" t="s">
        <v>64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</row>
    <row r="7" spans="1:55" x14ac:dyDescent="0.35">
      <c r="A7" s="18" t="s">
        <v>61</v>
      </c>
      <c r="B7" s="18" t="s">
        <v>62</v>
      </c>
      <c r="C7" s="18" t="s">
        <v>67</v>
      </c>
      <c r="D7" s="18" t="s">
        <v>65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</row>
    <row r="8" spans="1:55" x14ac:dyDescent="0.35">
      <c r="A8" s="3" t="s">
        <v>61</v>
      </c>
      <c r="B8" s="3" t="s">
        <v>68</v>
      </c>
      <c r="C8" s="3" t="s">
        <v>63</v>
      </c>
      <c r="D8" s="3" t="s">
        <v>64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0</v>
      </c>
    </row>
    <row r="9" spans="1:55" x14ac:dyDescent="0.35">
      <c r="A9" s="18" t="s">
        <v>61</v>
      </c>
      <c r="B9" s="18" t="s">
        <v>68</v>
      </c>
      <c r="C9" s="18" t="s">
        <v>63</v>
      </c>
      <c r="D9" s="18" t="s">
        <v>65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</row>
    <row r="10" spans="1:55" x14ac:dyDescent="0.35">
      <c r="A10" s="3" t="s">
        <v>61</v>
      </c>
      <c r="B10" s="3" t="s">
        <v>68</v>
      </c>
      <c r="C10" s="3" t="s">
        <v>66</v>
      </c>
      <c r="D10" s="3" t="s">
        <v>64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</row>
    <row r="11" spans="1:55" x14ac:dyDescent="0.35">
      <c r="A11" s="18" t="s">
        <v>61</v>
      </c>
      <c r="B11" s="18" t="s">
        <v>68</v>
      </c>
      <c r="C11" s="18" t="s">
        <v>66</v>
      </c>
      <c r="D11" s="18" t="s">
        <v>65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</row>
    <row r="12" spans="1:55" x14ac:dyDescent="0.35">
      <c r="A12" s="3" t="s">
        <v>61</v>
      </c>
      <c r="B12" s="3" t="s">
        <v>68</v>
      </c>
      <c r="C12" s="3" t="s">
        <v>67</v>
      </c>
      <c r="D12" s="3" t="s">
        <v>64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</row>
    <row r="13" spans="1:55" x14ac:dyDescent="0.35">
      <c r="A13" s="18" t="s">
        <v>61</v>
      </c>
      <c r="B13" s="18" t="s">
        <v>68</v>
      </c>
      <c r="C13" s="18" t="s">
        <v>67</v>
      </c>
      <c r="D13" s="18" t="s">
        <v>65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</row>
    <row r="14" spans="1:55" x14ac:dyDescent="0.35">
      <c r="A14" s="19" t="s">
        <v>61</v>
      </c>
      <c r="B14" s="19" t="s">
        <v>69</v>
      </c>
      <c r="C14" s="19" t="s">
        <v>63</v>
      </c>
      <c r="D14" s="19" t="s">
        <v>70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</row>
    <row r="15" spans="1:55" x14ac:dyDescent="0.35">
      <c r="A15" s="18" t="s">
        <v>61</v>
      </c>
      <c r="B15" s="18" t="s">
        <v>69</v>
      </c>
      <c r="C15" s="18" t="s">
        <v>66</v>
      </c>
      <c r="D15" s="18" t="s">
        <v>70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</row>
    <row r="16" spans="1:55" x14ac:dyDescent="0.35">
      <c r="A16" s="19" t="s">
        <v>61</v>
      </c>
      <c r="B16" s="19" t="s">
        <v>69</v>
      </c>
      <c r="C16" s="19" t="s">
        <v>67</v>
      </c>
      <c r="D16" s="19" t="s">
        <v>70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</row>
    <row r="17" spans="1:55" x14ac:dyDescent="0.35">
      <c r="A17" s="4" t="s">
        <v>71</v>
      </c>
      <c r="B17" s="4" t="s">
        <v>62</v>
      </c>
      <c r="C17" s="4" t="s">
        <v>72</v>
      </c>
      <c r="D17" s="4" t="s">
        <v>64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</row>
    <row r="18" spans="1:55" x14ac:dyDescent="0.35">
      <c r="A18" s="19" t="s">
        <v>71</v>
      </c>
      <c r="B18" s="19" t="s">
        <v>62</v>
      </c>
      <c r="C18" s="19" t="s">
        <v>72</v>
      </c>
      <c r="D18" s="19" t="s">
        <v>65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</row>
    <row r="19" spans="1:55" x14ac:dyDescent="0.35">
      <c r="A19" s="4" t="s">
        <v>73</v>
      </c>
      <c r="B19" s="4" t="s">
        <v>68</v>
      </c>
      <c r="C19" s="4" t="s">
        <v>74</v>
      </c>
      <c r="D19" s="4" t="s">
        <v>75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</row>
    <row r="20" spans="1:55" x14ac:dyDescent="0.35">
      <c r="A20" s="19" t="s">
        <v>73</v>
      </c>
      <c r="B20" s="19" t="s">
        <v>68</v>
      </c>
      <c r="C20" s="19" t="s">
        <v>74</v>
      </c>
      <c r="D20" s="19" t="s">
        <v>76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</row>
    <row r="21" spans="1:55" x14ac:dyDescent="0.35">
      <c r="A21" s="4" t="s">
        <v>73</v>
      </c>
      <c r="B21" s="4" t="s">
        <v>68</v>
      </c>
      <c r="C21" s="4" t="s">
        <v>77</v>
      </c>
      <c r="D21" s="4" t="s">
        <v>75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</row>
    <row r="22" spans="1:55" x14ac:dyDescent="0.35">
      <c r="A22" s="19" t="s">
        <v>73</v>
      </c>
      <c r="B22" s="19" t="s">
        <v>68</v>
      </c>
      <c r="C22" s="19" t="s">
        <v>77</v>
      </c>
      <c r="D22" s="19" t="s">
        <v>76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  <c r="BC22" s="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AE0CAAB8B0B344975FA2D71F196F77" ma:contentTypeVersion="" ma:contentTypeDescription="Create a new document." ma:contentTypeScope="" ma:versionID="63765297e568030d80ccf871f3f92b3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B7BE47-41DC-47F1-9EBB-3E2C3CC499F6}"/>
</file>

<file path=customXml/itemProps2.xml><?xml version="1.0" encoding="utf-8"?>
<ds:datastoreItem xmlns:ds="http://schemas.openxmlformats.org/officeDocument/2006/customXml" ds:itemID="{EA4258B4-A8E7-4A86-B99A-3991A153E661}"/>
</file>

<file path=customXml/itemProps3.xml><?xml version="1.0" encoding="utf-8"?>
<ds:datastoreItem xmlns:ds="http://schemas.openxmlformats.org/officeDocument/2006/customXml" ds:itemID="{71ACE129-5528-4E1B-8A6B-073887F8E4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SHEETS</vt:lpstr>
      <vt:lpstr>STOCK</vt:lpstr>
      <vt:lpstr>MEAN_ACTIVITY</vt:lpstr>
    </vt:vector>
  </TitlesOfParts>
  <Company>EMISIA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COPERT 5.7 automated export</dc:title>
  <dc:subject>COPERT 5.7 automated export</dc:subject>
  <dc:creator>EMISIA S.A.</dc:creator>
  <dc:description>This file is an automated export by COPERT software</dc:description>
  <cp:lastModifiedBy>Menouer Boughedaoui</cp:lastModifiedBy>
  <dcterms:created xsi:type="dcterms:W3CDTF">2024-09-11T14:11:29Z</dcterms:created>
  <dcterms:modified xsi:type="dcterms:W3CDTF">2024-09-13T19:06:32Z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0x010100D3AE0CAAB8B0B344975FA2D71F196F77</vt:lpwstr>
  </property>
</Properties>
</file>