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UMI O\LUMI\TRANSMITERE_MARTIE 2025\"/>
    </mc:Choice>
  </mc:AlternateContent>
  <bookViews>
    <workbookView xWindow="240" yWindow="105" windowWidth="21075" windowHeight="9015" activeTab="3"/>
  </bookViews>
  <sheets>
    <sheet name="Dairy cattle" sheetId="12" r:id="rId1"/>
    <sheet name="Non dairy cattle" sheetId="4" r:id="rId2"/>
    <sheet name="Sheep" sheetId="6" r:id="rId3"/>
    <sheet name="Pigs" sheetId="8" r:id="rId4"/>
  </sheets>
  <calcPr calcId="162913"/>
</workbook>
</file>

<file path=xl/calcChain.xml><?xml version="1.0" encoding="utf-8"?>
<calcChain xmlns="http://schemas.openxmlformats.org/spreadsheetml/2006/main">
  <c r="AO12" i="12" l="1"/>
  <c r="AO13" i="12" s="1"/>
  <c r="AN12" i="12" l="1"/>
  <c r="AN13" i="12" s="1"/>
  <c r="AM12" i="12" l="1"/>
  <c r="AM13" i="12" s="1"/>
  <c r="AL12" i="12" l="1"/>
  <c r="AL13" i="12" s="1"/>
  <c r="K12" i="12" l="1"/>
  <c r="K13" i="12" s="1"/>
  <c r="O12" i="12"/>
  <c r="O13" i="12" s="1"/>
  <c r="S12" i="12"/>
  <c r="S13" i="12" s="1"/>
  <c r="W12" i="12"/>
  <c r="W13" i="12" s="1"/>
  <c r="AA12" i="12"/>
  <c r="AA13" i="12" s="1"/>
  <c r="AE12" i="12"/>
  <c r="AE13" i="12" s="1"/>
  <c r="AI12" i="12"/>
  <c r="AI13" i="12" s="1"/>
  <c r="G12" i="12"/>
  <c r="G13" i="12" s="1"/>
  <c r="H12" i="12"/>
  <c r="H13" i="12" s="1"/>
  <c r="I12" i="12"/>
  <c r="I13" i="12" s="1"/>
  <c r="J12" i="12"/>
  <c r="J13" i="12" s="1"/>
  <c r="L12" i="12"/>
  <c r="L13" i="12" s="1"/>
  <c r="M12" i="12"/>
  <c r="M13" i="12" s="1"/>
  <c r="N12" i="12"/>
  <c r="N13" i="12" s="1"/>
  <c r="P12" i="12"/>
  <c r="P13" i="12" s="1"/>
  <c r="Q12" i="12"/>
  <c r="Q13" i="12" s="1"/>
  <c r="R12" i="12"/>
  <c r="R13" i="12" s="1"/>
  <c r="T12" i="12"/>
  <c r="T13" i="12" s="1"/>
  <c r="U12" i="12"/>
  <c r="U13" i="12" s="1"/>
  <c r="V12" i="12"/>
  <c r="V13" i="12" s="1"/>
  <c r="X12" i="12"/>
  <c r="X13" i="12" s="1"/>
  <c r="Y12" i="12"/>
  <c r="Y13" i="12" s="1"/>
  <c r="Z12" i="12"/>
  <c r="Z13" i="12" s="1"/>
  <c r="AB12" i="12"/>
  <c r="AB13" i="12" s="1"/>
  <c r="AC12" i="12"/>
  <c r="AC13" i="12" s="1"/>
  <c r="AD12" i="12"/>
  <c r="AD13" i="12" s="1"/>
  <c r="AF12" i="12"/>
  <c r="AF13" i="12" s="1"/>
  <c r="AG12" i="12"/>
  <c r="AG13" i="12" s="1"/>
  <c r="AH12" i="12"/>
  <c r="AH13" i="12" s="1"/>
  <c r="AJ12" i="12"/>
  <c r="AJ13" i="12" s="1"/>
  <c r="AK12" i="12"/>
  <c r="AK13" i="12" s="1"/>
  <c r="F9" i="8" l="1"/>
</calcChain>
</file>

<file path=xl/comments1.xml><?xml version="1.0" encoding="utf-8"?>
<comments xmlns="http://schemas.openxmlformats.org/spreadsheetml/2006/main">
  <authors>
    <author>Luminita Olteanu</author>
  </authors>
  <commentList>
    <comment ref="C3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Net Energy for Maintenance</t>
        </r>
      </text>
    </comment>
    <comment ref="D3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coefficient which varies for each animal category</t>
        </r>
      </text>
    </comment>
    <comment ref="E3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net energy for activity for stable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net energy for activity for pasture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coefficient corresponding to animal's feeding situation for stable</t>
        </r>
      </text>
    </comment>
    <comment ref="H3" authorId="0" shapeId="0">
      <text>
        <r>
          <rPr>
            <b/>
            <sz val="9"/>
            <color indexed="81"/>
            <rFont val="Tahoma"/>
            <family val="2"/>
          </rPr>
          <t>coefficient corresponding to animal's feeding situation for pasture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Net energy for pregnancy, MJ/day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" authorId="0" shapeId="0">
      <text>
        <r>
          <rPr>
            <b/>
            <sz val="9"/>
            <color indexed="81"/>
            <rFont val="Tahoma"/>
            <family val="2"/>
          </rPr>
          <t>a coefficient with a value of females, castrates and bulls</t>
        </r>
      </text>
    </comment>
    <comment ref="L3" authorId="0" shapeId="0">
      <text>
        <r>
          <rPr>
            <b/>
            <sz val="9"/>
            <color indexed="81"/>
            <rFont val="Tahoma"/>
            <family val="2"/>
          </rPr>
          <t>the mature live body weight of an adult female in moderate body condition</t>
        </r>
      </text>
    </comment>
    <comment ref="M3" authorId="0" shapeId="0">
      <text>
        <r>
          <rPr>
            <sz val="9"/>
            <color indexed="81"/>
            <rFont val="Tahoma"/>
            <family val="2"/>
          </rPr>
          <t xml:space="preserve">ratio of net energy available in a diet for maintenance to digestible energy consumed
</t>
        </r>
      </text>
    </comment>
    <comment ref="N3" authorId="0" shapeId="0">
      <text>
        <r>
          <rPr>
            <b/>
            <sz val="9"/>
            <color indexed="81"/>
            <rFont val="Tahoma"/>
            <family val="2"/>
          </rPr>
          <t>DIGESTIBLE ENERGY EXPRESSED AS A PERCENTAGE OF GROSS ENERGY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3" authorId="0" shapeId="0">
      <text>
        <r>
          <rPr>
            <b/>
            <sz val="9"/>
            <color indexed="81"/>
            <rFont val="Tahoma"/>
            <family val="2"/>
          </rPr>
          <t>ratio of net energy available for growth in a diet to digestible energy consumed</t>
        </r>
      </text>
    </comment>
    <comment ref="D4" authorId="0" shapeId="0">
      <text>
        <r>
          <rPr>
            <sz val="9"/>
            <color indexed="81"/>
            <rFont val="Tahoma"/>
            <family val="2"/>
          </rPr>
          <t xml:space="preserve">the value was take in Table 10.4 from IPCC 2006
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</rPr>
          <t>the value was take in Table 10.5 from IPCC 2006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4" authorId="0" shapeId="0">
      <text>
        <r>
          <rPr>
            <sz val="9"/>
            <color indexed="81"/>
            <rFont val="Tahoma"/>
            <family val="2"/>
          </rPr>
          <t xml:space="preserve">
s-au utilizat valorile implicite din ghid pag.10.72</t>
        </r>
      </text>
    </comment>
    <comment ref="P4" authorId="0" shapeId="0">
      <text>
        <r>
          <rPr>
            <b/>
            <sz val="9"/>
            <color indexed="81"/>
            <rFont val="Tahoma"/>
            <family val="2"/>
          </rPr>
          <t>Luminita Olteanu:</t>
        </r>
        <r>
          <rPr>
            <sz val="9"/>
            <color indexed="81"/>
            <rFont val="Tahoma"/>
            <family val="2"/>
          </rPr>
          <t xml:space="preserve">
table 10 A.2 from IPCC 2006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net energy for lactation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Luminita Olteanu</author>
  </authors>
  <commentList>
    <comment ref="G2" authorId="0" shapeId="0">
      <text>
        <r>
          <rPr>
            <b/>
            <sz val="9"/>
            <color indexed="81"/>
            <rFont val="Tahoma"/>
            <family val="2"/>
          </rPr>
          <t>table 10.5 from IPCC2006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table 10.5 from IPCC2006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2" authorId="0" shapeId="0">
      <text>
        <r>
          <rPr>
            <b/>
            <sz val="9"/>
            <color indexed="81"/>
            <rFont val="Tahoma"/>
            <family val="2"/>
          </rPr>
          <t>table 10.5 from IPCC2006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2" authorId="0" shapeId="0">
      <text>
        <r>
          <rPr>
            <b/>
            <sz val="9"/>
            <color indexed="81"/>
            <rFont val="Tahoma"/>
            <family val="2"/>
          </rPr>
          <t>table 10.5 from IPCC2006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2" authorId="0" shapeId="0">
      <text>
        <r>
          <rPr>
            <sz val="9"/>
            <color indexed="81"/>
            <rFont val="Tahoma"/>
            <family val="2"/>
          </rPr>
          <t xml:space="preserve">
net energy for activity equation 10.5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the value was take in Table 10.4 from IPCC 2006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>TABLE 10.5 FROM IPCC 2006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</rPr>
          <t>the value was take in Table 10.5 from IPCC 2006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4" authorId="0" shapeId="0">
      <text>
        <r>
          <rPr>
            <b/>
            <sz val="9"/>
            <color indexed="81"/>
            <rFont val="Tahoma"/>
            <family val="2"/>
          </rPr>
          <t>THE VALUE OF 15 KG WAS USED BECAUSE THE WEANING WAS CONSIDERED TO BE AT 65 DAYS WITH A WEIGHT GAIN OF 230 G/DAY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</rPr>
          <t>EQUATION 10.10 FROM IPCC2006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4" authorId="0" shapeId="0">
      <text>
        <r>
          <rPr>
            <b/>
            <sz val="9"/>
            <color indexed="81"/>
            <rFont val="Tahoma"/>
            <family val="2"/>
          </rPr>
          <t>IPCC 2006 GL, average of 55-75%, TABLE 10.2 REPRESENTATIVE FEED DIGESTIBILITY FOR VARIOUS LIVESTOCK CATEGORIES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4" authorId="0" shapeId="0">
      <text>
        <r>
          <rPr>
            <b/>
            <sz val="9"/>
            <color indexed="81"/>
            <rFont val="Tahoma"/>
            <family val="2"/>
          </rPr>
          <t>assume 6 months grazing hilly pasture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the value was take in Table 10.4 from IPCC 2006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</rPr>
          <t>TABLE 10.5 FROM IPCC 2006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the value was take in Table 10.5 from IPCC 2006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>IPCC 2006 GL, average of 55-75%, TABLE 10.2 REPRESENTATIVE FEED DIGESTIBILITY FOR VARIOUS LIVESTOCK CATEGORIES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assume 6 months grazing hilly pasture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the value was take in Table 10.4 from IPCC 2006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TABLE 10.5 FROM IPCC 2006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the value was take in Table 10.5 from IPCC 2006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6" authorId="0" shapeId="0">
      <text>
        <r>
          <rPr>
            <b/>
            <sz val="9"/>
            <color indexed="81"/>
            <rFont val="Tahoma"/>
            <family val="2"/>
          </rPr>
          <t>IPCC 2006 GL, average of 55-75%, TABLE 10.2 REPRESENTATIVE FEED DIGESTIBILITY FOR VARIOUS LIVESTOCK CATEGORIES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6" authorId="0" shapeId="0">
      <text>
        <r>
          <rPr>
            <b/>
            <sz val="9"/>
            <color indexed="81"/>
            <rFont val="Tahoma"/>
            <family val="2"/>
          </rPr>
          <t>assume 6 months grazing hilly pasture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<sst xmlns="http://schemas.openxmlformats.org/spreadsheetml/2006/main" count="248" uniqueCount="129">
  <si>
    <r>
      <t>Young cattle of breeding</t>
    </r>
    <r>
      <rPr>
        <sz val="12"/>
        <color theme="1"/>
        <rFont val="Times New Roman"/>
        <family val="1"/>
      </rPr>
      <t xml:space="preserve"> </t>
    </r>
    <r>
      <rPr>
        <b/>
        <i/>
        <sz val="12"/>
        <color theme="1"/>
        <rFont val="Times New Roman"/>
        <family val="1"/>
      </rPr>
      <t>under 1 year</t>
    </r>
  </si>
  <si>
    <t>with an average weight of 250 kg and average daily gain of 600 g/day</t>
  </si>
  <si>
    <t>2 kg  hill hay</t>
  </si>
  <si>
    <t>10 kg corn silage</t>
  </si>
  <si>
    <t>2.3 kg mixture of farm</t>
  </si>
  <si>
    <t>TOTAL GE</t>
  </si>
  <si>
    <t>TOTAL DE Mj/day</t>
  </si>
  <si>
    <t>TOTAL DE%</t>
  </si>
  <si>
    <t>Young cattle of breeding between 1 and 2 years with an average weight of 350 kg and average daily gain of 600 g/day</t>
  </si>
  <si>
    <t>2 kg hill hay</t>
  </si>
  <si>
    <t xml:space="preserve">2 kg clover hay </t>
  </si>
  <si>
    <t xml:space="preserve">Young cattle of slaughter between 1 and 2 years </t>
  </si>
  <si>
    <t>with an average weight of 400 kg and average daily gain of 1100 g/day.</t>
  </si>
  <si>
    <t>6 kg hay mountain</t>
  </si>
  <si>
    <t>2 kg clover hay</t>
  </si>
  <si>
    <t xml:space="preserve">10 kg pickled corn </t>
  </si>
  <si>
    <t xml:space="preserve">3 kg mixture of farm </t>
  </si>
  <si>
    <t>The rations for non dairy cattle</t>
  </si>
  <si>
    <r>
      <t xml:space="preserve">Cattle 2 years and over- Breeding bulls </t>
    </r>
    <r>
      <rPr>
        <b/>
        <sz val="12"/>
        <color theme="1"/>
        <rFont val="Times New Roman"/>
        <family val="1"/>
      </rPr>
      <t>(815 kg average weight)</t>
    </r>
  </si>
  <si>
    <t>8 kg hay of lucerne</t>
  </si>
  <si>
    <t>11 kg pickled corn</t>
  </si>
  <si>
    <t>4 kg feed carrots</t>
  </si>
  <si>
    <t xml:space="preserve">3.3 kg mixture of farm </t>
  </si>
  <si>
    <t>Cattle 2 years and over - heifers  with an average weight of 490 kg</t>
  </si>
  <si>
    <t>3 kg hill hay</t>
  </si>
  <si>
    <t>4 kg hay of lucerne</t>
  </si>
  <si>
    <t>13 kg pickled corn</t>
  </si>
  <si>
    <t>10 kg fodder beet</t>
  </si>
  <si>
    <t xml:space="preserve">1 kg mixture of farm </t>
  </si>
  <si>
    <t>Males and females for sacrificed older than 2 years with an average weight of 500 kg, and average daily gain of 600 g/day</t>
  </si>
  <si>
    <t>3 kg mountain hay</t>
  </si>
  <si>
    <t>15 kg pickled corn</t>
  </si>
  <si>
    <t>Cattle for work (800 kg average weight)</t>
  </si>
  <si>
    <t>10 kg hill hay</t>
  </si>
  <si>
    <t>5 kg coarse (oat straw)</t>
  </si>
  <si>
    <t xml:space="preserve">2 kg mixture of farm </t>
  </si>
  <si>
    <t>57.15.</t>
  </si>
  <si>
    <t>Calves for slaughter younger than 1 year, with an average weight of 250 kg and average daily gain of 1000 g/day</t>
  </si>
  <si>
    <t>10 kg pickled corn</t>
  </si>
  <si>
    <t>mixture of farm 3 kg</t>
  </si>
  <si>
    <t>143.07 MJ/head/day</t>
  </si>
  <si>
    <t>115.5 MJ/head/day</t>
  </si>
  <si>
    <t>146.83 Mj/head/day</t>
  </si>
  <si>
    <t>222.33 Mj/head/day</t>
  </si>
  <si>
    <t>241.68 Mj/head/day</t>
  </si>
  <si>
    <t>211.12 Mj/head/day</t>
  </si>
  <si>
    <t>166.72 Mj/head/day</t>
  </si>
  <si>
    <t>303.08 MJ/head/day</t>
  </si>
  <si>
    <t>Pigs under 20 kg (with a weight 14 kg)</t>
  </si>
  <si>
    <t xml:space="preserve">Use are the ration 0-1, 0-2. </t>
  </si>
  <si>
    <t>13.49 MJ/head/day</t>
  </si>
  <si>
    <t>8.18 MJ/head/day</t>
  </si>
  <si>
    <t>Pigs between 20 and 50 kg.Was chose an average weight (35kg).</t>
  </si>
  <si>
    <t>Was used are the ration 0-3.</t>
  </si>
  <si>
    <t>Pigs fattening (110 kg average weight)</t>
  </si>
  <si>
    <t>46.86 MJ/head/day</t>
  </si>
  <si>
    <t>Was used  the ration 0-7.</t>
  </si>
  <si>
    <t>45.32 MJ/head/day</t>
  </si>
  <si>
    <t>86.72.</t>
  </si>
  <si>
    <t xml:space="preserve">Sows of breeding (125 kg average weight) </t>
  </si>
  <si>
    <t>45.34 MJ/head/day</t>
  </si>
  <si>
    <t xml:space="preserve">Were used the ration 0-6. The ration with a total caloricity 16.19 MJ/1 kg ration (the animal consume in average 2.8 kg mixed fodder/head/day)  </t>
  </si>
  <si>
    <t>Boars (270 kg average weight), with a caloricity 15.62 Mj/1 kg ration</t>
  </si>
  <si>
    <t xml:space="preserve">2.9 kg mixed fodder/head/day. Was used ration 0-5  </t>
  </si>
  <si>
    <t>Weight average (Greutatea medie)</t>
  </si>
  <si>
    <t>DAIRY CATTLE</t>
  </si>
  <si>
    <t>Nem Stable</t>
  </si>
  <si>
    <t xml:space="preserve">Cfi </t>
  </si>
  <si>
    <t>NEa for stable MJ/day</t>
  </si>
  <si>
    <t>NEa for pasture
MJ/day</t>
  </si>
  <si>
    <t>Ca stable</t>
  </si>
  <si>
    <t>Ca pasture</t>
  </si>
  <si>
    <t>NEl , MJ/day</t>
  </si>
  <si>
    <t>NEp, MJ/day</t>
  </si>
  <si>
    <t>Cpregnancy</t>
  </si>
  <si>
    <t>Coeficient</t>
  </si>
  <si>
    <t>MW, kg</t>
  </si>
  <si>
    <t>REM</t>
  </si>
  <si>
    <t>DE%</t>
  </si>
  <si>
    <t>REG</t>
  </si>
  <si>
    <t>Ym</t>
  </si>
  <si>
    <t>Fat,%</t>
  </si>
  <si>
    <t>The rations for pigs</t>
  </si>
  <si>
    <t>GE (kcal/kg) = 5.72 • PB+9.5 • GB+4.79 • CelB+4.17 • SEN</t>
  </si>
  <si>
    <t>DE%=DE Mj/day/GE*100</t>
  </si>
  <si>
    <t>Ewes and Ewe mounted (oi fătătoare și mioare montate)</t>
  </si>
  <si>
    <t>Reproducers Rams (berbeci reproducători)</t>
  </si>
  <si>
    <t xml:space="preserve">Other Sheep (alte ovine) </t>
  </si>
  <si>
    <t>WGwean , kg</t>
  </si>
  <si>
    <t>EVmilk , MJ kg</t>
  </si>
  <si>
    <t>Ca hilly pasture</t>
  </si>
  <si>
    <t>NEa</t>
  </si>
  <si>
    <t xml:space="preserve">NEpregnancy
</t>
  </si>
  <si>
    <t xml:space="preserve">Cpregnancy
 Single birth </t>
  </si>
  <si>
    <t xml:space="preserve">Cpregnancy
  Double birth (twins) </t>
  </si>
  <si>
    <t xml:space="preserve">Cpregnancy
 Triple birth or more (triplets) </t>
  </si>
  <si>
    <t>single birth fraction</t>
  </si>
  <si>
    <t>double birth fraction</t>
  </si>
  <si>
    <t>triple birth fraction</t>
  </si>
  <si>
    <t>Total Pregnancy_rate ,%</t>
  </si>
  <si>
    <t>months
stall</t>
  </si>
  <si>
    <t>months
pasture</t>
  </si>
  <si>
    <t>monthshil lypasture</t>
  </si>
  <si>
    <t>Ca average</t>
  </si>
  <si>
    <t>C*rate pregnant</t>
  </si>
  <si>
    <t>Newool, MJ/day and GE (gross energy intake), MJ day</t>
  </si>
  <si>
    <t>ewes of milk and fitted - total (3+4) (oi fătătoare și mioare montate)</t>
  </si>
  <si>
    <t>EVwool, MJ kg</t>
  </si>
  <si>
    <t>Newool, MJ/day</t>
  </si>
  <si>
    <t>GE (gross energy intake), MJ day</t>
  </si>
  <si>
    <t>reproducers rams (berbeci reproducători)</t>
  </si>
  <si>
    <t>other sheep (alte ovine)</t>
  </si>
  <si>
    <t>Livestock Dairy Cows (vaci pentru lapte)</t>
  </si>
  <si>
    <t>The calculation of parameters used in the estimation of GE</t>
  </si>
  <si>
    <t>Weighted average _Digestible energy (DE%)</t>
  </si>
  <si>
    <t>2010</t>
  </si>
  <si>
    <t>2011</t>
  </si>
  <si>
    <t>Non-dairy Cattle</t>
  </si>
  <si>
    <t>Sheep</t>
  </si>
  <si>
    <t>Weighted average _Gross energy intake (GE)</t>
  </si>
  <si>
    <t>Swine</t>
  </si>
  <si>
    <t>Weighted average _weight</t>
  </si>
  <si>
    <t>Type of livestock/Year (Tipul efectivului/Anul)</t>
  </si>
  <si>
    <t>Milk , kg milk/year</t>
  </si>
  <si>
    <t>Milk , kg milk/year/dairy cow</t>
  </si>
  <si>
    <t>Milk , kg milk/day/dairy cow</t>
  </si>
  <si>
    <t>NOTE: The  other sheep subcategory  include  young sheep. For other sheep was considered a value of 48 kg used in the NEg calculation for the live bodyweight at 1-year old (BWf) to be justified: Lambs reach 38 kg at the age of 5 months with an average daily gain of 220-225 g/day . It was taken into account that not all livestock are slaughtered at 5 months. Slaughtering is done according to weight, breed, age.Sacrifices are also made at 6 and 8 months</t>
  </si>
  <si>
    <t>THE VALUE OF 15 KG WAS USED FOR  WGwean , kg BECAUSE THE WEANING WAS CONSIDERED TO BE AT 65 DAYS WITH A WEIGHT GAIN OF 230 G/DAY</t>
  </si>
  <si>
    <t>1989-2023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</si>
</sst>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1"/>
      <color rgb="FFFF0000"/>
      <name val="Calibri"/>
      <family val="2"/>
      <scheme val="minor"/>
    </font>
    <font>
      <b/>
      <sz val="14"/>
      <color rgb="FF222222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00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4" fillId="0" borderId="1" xfId="0" applyFont="1" applyBorder="1"/>
    <xf numFmtId="0" fontId="1" fillId="0" borderId="0" xfId="0" applyFont="1" applyBorder="1"/>
    <xf numFmtId="0" fontId="0" fillId="0" borderId="0" xfId="0" applyBorder="1"/>
    <xf numFmtId="0" fontId="0" fillId="0" borderId="0" xfId="0" applyFill="1" applyBorder="1"/>
    <xf numFmtId="2" fontId="0" fillId="0" borderId="0" xfId="0" applyNumberFormat="1" applyFill="1" applyBorder="1" applyAlignment="1"/>
    <xf numFmtId="2" fontId="0" fillId="0" borderId="0" xfId="0" applyNumberFormat="1" applyBorder="1" applyAlignment="1"/>
    <xf numFmtId="0" fontId="5" fillId="3" borderId="0" xfId="0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4" fillId="3" borderId="0" xfId="0" applyFont="1" applyFill="1" applyAlignment="1">
      <alignment horizontal="center"/>
    </xf>
    <xf numFmtId="0" fontId="3" fillId="2" borderId="0" xfId="0" applyFont="1" applyFill="1"/>
    <xf numFmtId="0" fontId="0" fillId="3" borderId="0" xfId="0" applyFill="1" applyAlignment="1">
      <alignment horizontal="center"/>
    </xf>
    <xf numFmtId="0" fontId="7" fillId="2" borderId="0" xfId="0" applyFont="1" applyFill="1"/>
    <xf numFmtId="0" fontId="6" fillId="2" borderId="0" xfId="0" applyFont="1" applyFill="1"/>
    <xf numFmtId="0" fontId="3" fillId="0" borderId="0" xfId="0" applyFont="1" applyFill="1"/>
    <xf numFmtId="0" fontId="0" fillId="0" borderId="0" xfId="0" applyFill="1"/>
    <xf numFmtId="0" fontId="2" fillId="2" borderId="1" xfId="0" applyFont="1" applyFill="1" applyBorder="1"/>
    <xf numFmtId="0" fontId="1" fillId="0" borderId="0" xfId="0" applyFont="1" applyFill="1" applyAlignment="1"/>
    <xf numFmtId="0" fontId="0" fillId="0" borderId="0" xfId="0" applyFill="1" applyAlignment="1"/>
    <xf numFmtId="2" fontId="1" fillId="0" borderId="0" xfId="0" applyNumberFormat="1" applyFont="1" applyFill="1" applyBorder="1" applyAlignment="1"/>
    <xf numFmtId="49" fontId="8" fillId="5" borderId="6" xfId="0" applyNumberFormat="1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0" fillId="6" borderId="7" xfId="0" applyFill="1" applyBorder="1"/>
    <xf numFmtId="0" fontId="1" fillId="5" borderId="8" xfId="0" applyFont="1" applyFill="1" applyBorder="1" applyAlignment="1">
      <alignment horizontal="center" wrapText="1"/>
    </xf>
    <xf numFmtId="0" fontId="0" fillId="6" borderId="9" xfId="0" applyFill="1" applyBorder="1"/>
    <xf numFmtId="0" fontId="1" fillId="0" borderId="1" xfId="0" applyFont="1" applyBorder="1"/>
    <xf numFmtId="0" fontId="0" fillId="0" borderId="1" xfId="0" applyBorder="1"/>
    <xf numFmtId="0" fontId="0" fillId="0" borderId="10" xfId="0" applyBorder="1" applyAlignment="1">
      <alignment horizontal="center" wrapText="1"/>
    </xf>
    <xf numFmtId="0" fontId="1" fillId="7" borderId="0" xfId="0" applyFont="1" applyFill="1"/>
    <xf numFmtId="0" fontId="8" fillId="5" borderId="6" xfId="0" applyFont="1" applyFill="1" applyBorder="1" applyAlignment="1">
      <alignment horizontal="center" wrapText="1"/>
    </xf>
    <xf numFmtId="0" fontId="8" fillId="5" borderId="6" xfId="0" applyFont="1" applyFill="1" applyBorder="1"/>
    <xf numFmtId="0" fontId="8" fillId="5" borderId="6" xfId="0" applyFont="1" applyFill="1" applyBorder="1" applyAlignment="1">
      <alignment horizontal="center"/>
    </xf>
    <xf numFmtId="0" fontId="11" fillId="6" borderId="7" xfId="0" applyFont="1" applyFill="1" applyBorder="1"/>
    <xf numFmtId="0" fontId="0" fillId="0" borderId="0" xfId="0" applyAlignment="1">
      <alignment wrapText="1"/>
    </xf>
    <xf numFmtId="0" fontId="1" fillId="0" borderId="1" xfId="0" applyFont="1" applyFill="1" applyBorder="1"/>
    <xf numFmtId="0" fontId="0" fillId="0" borderId="0" xfId="0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0" fontId="0" fillId="0" borderId="0" xfId="0" applyFill="1" applyBorder="1" applyAlignment="1"/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0" fontId="2" fillId="5" borderId="1" xfId="0" applyFont="1" applyFill="1" applyBorder="1" applyAlignment="1"/>
    <xf numFmtId="0" fontId="1" fillId="5" borderId="1" xfId="0" applyFont="1" applyFill="1" applyBorder="1" applyAlignment="1"/>
    <xf numFmtId="0" fontId="2" fillId="0" borderId="1" xfId="0" applyFont="1" applyFill="1" applyBorder="1" applyAlignment="1"/>
    <xf numFmtId="0" fontId="0" fillId="0" borderId="1" xfId="0" applyFill="1" applyBorder="1" applyAlignment="1"/>
    <xf numFmtId="0" fontId="4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" fillId="5" borderId="1" xfId="0" applyFont="1" applyFill="1" applyBorder="1"/>
    <xf numFmtId="0" fontId="2" fillId="5" borderId="1" xfId="0" applyFont="1" applyFill="1" applyBorder="1" applyAlignment="1">
      <alignment wrapText="1"/>
    </xf>
    <xf numFmtId="0" fontId="1" fillId="0" borderId="0" xfId="0" applyFont="1" applyFill="1"/>
    <xf numFmtId="0" fontId="2" fillId="8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center" wrapText="1"/>
    </xf>
    <xf numFmtId="0" fontId="0" fillId="5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0" fillId="9" borderId="1" xfId="0" applyFill="1" applyBorder="1" applyAlignment="1">
      <alignment wrapText="1"/>
    </xf>
    <xf numFmtId="164" fontId="1" fillId="0" borderId="7" xfId="0" applyNumberFormat="1" applyFont="1" applyFill="1" applyBorder="1" applyAlignment="1">
      <alignment horizontal="center"/>
    </xf>
    <xf numFmtId="4" fontId="1" fillId="0" borderId="7" xfId="0" applyNumberFormat="1" applyFont="1" applyFill="1" applyBorder="1"/>
    <xf numFmtId="4" fontId="13" fillId="0" borderId="7" xfId="0" applyNumberFormat="1" applyFont="1" applyFill="1" applyBorder="1"/>
    <xf numFmtId="0" fontId="1" fillId="5" borderId="6" xfId="0" applyFont="1" applyFill="1" applyBorder="1" applyAlignment="1">
      <alignment horizontal="center" wrapText="1"/>
    </xf>
    <xf numFmtId="0" fontId="0" fillId="5" borderId="12" xfId="0" applyFill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1" fillId="5" borderId="7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5" fillId="5" borderId="7" xfId="0" applyFont="1" applyFill="1" applyBorder="1" applyAlignment="1">
      <alignment wrapText="1"/>
    </xf>
    <xf numFmtId="0" fontId="0" fillId="0" borderId="7" xfId="0" applyBorder="1"/>
    <xf numFmtId="165" fontId="14" fillId="0" borderId="7" xfId="0" applyNumberFormat="1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7" fillId="10" borderId="0" xfId="0" applyFont="1" applyFill="1" applyAlignment="1">
      <alignment horizontal="center"/>
    </xf>
    <xf numFmtId="49" fontId="15" fillId="5" borderId="7" xfId="0" applyNumberFormat="1" applyFont="1" applyFill="1" applyBorder="1" applyAlignment="1">
      <alignment horizontal="center" vertical="top" wrapText="1"/>
    </xf>
    <xf numFmtId="0" fontId="15" fillId="5" borderId="15" xfId="0" applyFont="1" applyFill="1" applyBorder="1" applyAlignment="1">
      <alignment horizontal="center" vertical="top" wrapText="1"/>
    </xf>
    <xf numFmtId="0" fontId="15" fillId="5" borderId="7" xfId="0" applyFont="1" applyFill="1" applyBorder="1" applyAlignment="1">
      <alignment horizontal="center" vertical="top" wrapText="1"/>
    </xf>
    <xf numFmtId="0" fontId="0" fillId="11" borderId="0" xfId="0" applyFill="1"/>
    <xf numFmtId="0" fontId="1" fillId="5" borderId="7" xfId="0" applyFont="1" applyFill="1" applyBorder="1"/>
    <xf numFmtId="0" fontId="16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center"/>
    </xf>
    <xf numFmtId="0" fontId="1" fillId="11" borderId="1" xfId="0" applyFont="1" applyFill="1" applyBorder="1" applyAlignment="1">
      <alignment wrapText="1"/>
    </xf>
    <xf numFmtId="0" fontId="1" fillId="11" borderId="1" xfId="0" applyFont="1" applyFill="1" applyBorder="1"/>
    <xf numFmtId="0" fontId="17" fillId="11" borderId="0" xfId="0" applyFont="1" applyFill="1" applyAlignment="1">
      <alignment horizontal="center"/>
    </xf>
    <xf numFmtId="0" fontId="1" fillId="11" borderId="0" xfId="0" applyFont="1" applyFill="1"/>
    <xf numFmtId="0" fontId="18" fillId="11" borderId="0" xfId="0" applyFont="1" applyFill="1"/>
    <xf numFmtId="0" fontId="1" fillId="5" borderId="0" xfId="0" applyFont="1" applyFill="1" applyBorder="1"/>
    <xf numFmtId="0" fontId="20" fillId="0" borderId="0" xfId="0" applyFont="1"/>
    <xf numFmtId="0" fontId="20" fillId="11" borderId="0" xfId="0" applyFont="1" applyFill="1"/>
    <xf numFmtId="0" fontId="19" fillId="11" borderId="0" xfId="0" applyFont="1" applyFill="1"/>
    <xf numFmtId="0" fontId="1" fillId="5" borderId="13" xfId="0" applyFont="1" applyFill="1" applyBorder="1" applyAlignment="1">
      <alignment horizontal="center"/>
    </xf>
    <xf numFmtId="4" fontId="1" fillId="0" borderId="14" xfId="0" applyNumberFormat="1" applyFont="1" applyFill="1" applyBorder="1"/>
    <xf numFmtId="0" fontId="0" fillId="12" borderId="7" xfId="0" applyFill="1" applyBorder="1"/>
    <xf numFmtId="0" fontId="1" fillId="11" borderId="3" xfId="0" applyFont="1" applyFill="1" applyBorder="1"/>
    <xf numFmtId="0" fontId="0" fillId="0" borderId="3" xfId="0" applyBorder="1"/>
    <xf numFmtId="0" fontId="0" fillId="0" borderId="1" xfId="0" applyFill="1" applyBorder="1"/>
    <xf numFmtId="0" fontId="1" fillId="5" borderId="16" xfId="0" applyFont="1" applyFill="1" applyBorder="1" applyAlignment="1">
      <alignment wrapText="1"/>
    </xf>
    <xf numFmtId="0" fontId="0" fillId="9" borderId="1" xfId="0" applyFill="1" applyBorder="1"/>
    <xf numFmtId="0" fontId="21" fillId="0" borderId="1" xfId="0" applyFont="1" applyFill="1" applyBorder="1" applyAlignment="1">
      <alignment horizontal="center" wrapText="1"/>
    </xf>
    <xf numFmtId="0" fontId="22" fillId="0" borderId="0" xfId="0" applyFont="1" applyAlignment="1">
      <alignment wrapText="1"/>
    </xf>
    <xf numFmtId="0" fontId="22" fillId="0" borderId="0" xfId="0" applyFont="1" applyFill="1" applyAlignment="1">
      <alignment horizontal="center" vertical="center" wrapText="1"/>
    </xf>
    <xf numFmtId="0" fontId="16" fillId="0" borderId="0" xfId="0" applyFont="1" applyFill="1" applyBorder="1" applyAlignment="1"/>
    <xf numFmtId="0" fontId="1" fillId="5" borderId="3" xfId="0" applyFont="1" applyFill="1" applyBorder="1"/>
    <xf numFmtId="0" fontId="0" fillId="0" borderId="3" xfId="0" applyFill="1" applyBorder="1"/>
    <xf numFmtId="49" fontId="15" fillId="5" borderId="15" xfId="0" applyNumberFormat="1" applyFont="1" applyFill="1" applyBorder="1" applyAlignment="1">
      <alignment horizontal="center" vertical="top" wrapText="1"/>
    </xf>
    <xf numFmtId="0" fontId="1" fillId="5" borderId="17" xfId="0" applyFont="1" applyFill="1" applyBorder="1"/>
    <xf numFmtId="0" fontId="0" fillId="0" borderId="18" xfId="0" applyFill="1" applyBorder="1"/>
    <xf numFmtId="0" fontId="1" fillId="5" borderId="7" xfId="0" applyFont="1" applyFill="1" applyBorder="1" applyAlignment="1">
      <alignment wrapText="1"/>
    </xf>
    <xf numFmtId="0" fontId="1" fillId="5" borderId="13" xfId="0" applyFont="1" applyFill="1" applyBorder="1" applyAlignment="1">
      <alignment horizontal="center" wrapText="1"/>
    </xf>
    <xf numFmtId="0" fontId="0" fillId="0" borderId="14" xfId="0" applyBorder="1" applyAlignment="1"/>
    <xf numFmtId="0" fontId="20" fillId="5" borderId="0" xfId="0" applyFont="1" applyFill="1" applyAlignment="1"/>
    <xf numFmtId="0" fontId="17" fillId="5" borderId="0" xfId="0" applyFont="1" applyFill="1" applyAlignment="1">
      <alignment horizontal="center" wrapText="1"/>
    </xf>
    <xf numFmtId="0" fontId="0" fillId="5" borderId="0" xfId="0" applyFill="1" applyAlignment="1">
      <alignment wrapText="1"/>
    </xf>
    <xf numFmtId="0" fontId="20" fillId="5" borderId="0" xfId="0" applyFont="1" applyFill="1" applyAlignment="1">
      <alignment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/>
    <xf numFmtId="0" fontId="1" fillId="4" borderId="0" xfId="0" applyFont="1" applyFill="1" applyAlignment="1"/>
    <xf numFmtId="0" fontId="0" fillId="4" borderId="0" xfId="0" applyFill="1" applyAlignment="1"/>
    <xf numFmtId="0" fontId="3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2" fontId="3" fillId="2" borderId="0" xfId="0" applyNumberFormat="1" applyFont="1" applyFill="1" applyAlignment="1"/>
    <xf numFmtId="2" fontId="6" fillId="2" borderId="0" xfId="0" applyNumberFormat="1" applyFont="1" applyFill="1" applyAlignment="1"/>
    <xf numFmtId="0" fontId="6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7" fillId="2" borderId="0" xfId="0" applyFont="1" applyFill="1" applyAlignment="1">
      <alignment wrapText="1"/>
    </xf>
    <xf numFmtId="0" fontId="2" fillId="2" borderId="3" xfId="0" applyFont="1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4" fillId="3" borderId="2" xfId="0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3" borderId="0" xfId="0" applyFill="1" applyAlignment="1">
      <alignment horizontal="center" wrapText="1"/>
    </xf>
    <xf numFmtId="0" fontId="0" fillId="0" borderId="0" xfId="0" applyAlignment="1">
      <alignment horizontal="center" wrapText="1"/>
    </xf>
    <xf numFmtId="0" fontId="1" fillId="11" borderId="3" xfId="0" applyFont="1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FF"/>
      <color rgb="FF0066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66FF"/>
  </sheetPr>
  <dimension ref="B2:AP45"/>
  <sheetViews>
    <sheetView workbookViewId="0">
      <selection activeCell="AO18" sqref="AO18"/>
    </sheetView>
  </sheetViews>
  <sheetFormatPr defaultRowHeight="15" x14ac:dyDescent="0.25"/>
  <cols>
    <col min="2" max="2" width="14.42578125" customWidth="1"/>
    <col min="6" max="6" width="25.7109375" customWidth="1"/>
    <col min="7" max="7" width="11.140625" customWidth="1"/>
    <col min="8" max="8" width="12.140625" customWidth="1"/>
    <col min="9" max="10" width="11.140625" customWidth="1"/>
    <col min="11" max="14" width="10.42578125" customWidth="1"/>
    <col min="15" max="15" width="11.85546875" customWidth="1"/>
    <col min="16" max="16" width="10.85546875" customWidth="1"/>
    <col min="17" max="17" width="11.5703125" customWidth="1"/>
    <col min="18" max="18" width="11" customWidth="1"/>
    <col min="19" max="19" width="11.140625" customWidth="1"/>
    <col min="20" max="20" width="10.85546875" customWidth="1"/>
    <col min="21" max="21" width="11.140625" customWidth="1"/>
    <col min="22" max="22" width="10.5703125" customWidth="1"/>
    <col min="23" max="23" width="11.7109375" customWidth="1"/>
    <col min="24" max="25" width="11.42578125" customWidth="1"/>
    <col min="26" max="26" width="10.42578125" customWidth="1"/>
    <col min="27" max="27" width="11.28515625" customWidth="1"/>
    <col min="28" max="28" width="11.42578125" customWidth="1"/>
    <col min="29" max="29" width="11.140625" customWidth="1"/>
    <col min="30" max="30" width="11.7109375" customWidth="1"/>
    <col min="31" max="31" width="12" customWidth="1"/>
    <col min="32" max="32" width="11.28515625" customWidth="1"/>
    <col min="33" max="33" width="12.140625" customWidth="1"/>
    <col min="34" max="34" width="13.5703125" customWidth="1"/>
    <col min="35" max="35" width="12.28515625" customWidth="1"/>
    <col min="36" max="36" width="11.5703125" customWidth="1"/>
    <col min="37" max="41" width="11.7109375" customWidth="1"/>
    <col min="42" max="42" width="28.28515625" customWidth="1"/>
  </cols>
  <sheetData>
    <row r="2" spans="2:42" ht="15.75" thickBot="1" x14ac:dyDescent="0.3">
      <c r="B2" s="30" t="s">
        <v>65</v>
      </c>
      <c r="C2" s="1" t="s">
        <v>113</v>
      </c>
    </row>
    <row r="3" spans="2:42" ht="61.5" thickTop="1" thickBot="1" x14ac:dyDescent="0.3">
      <c r="B3" s="21" t="s">
        <v>64</v>
      </c>
      <c r="C3" s="31" t="s">
        <v>66</v>
      </c>
      <c r="D3" s="32" t="s">
        <v>67</v>
      </c>
      <c r="E3" s="31" t="s">
        <v>68</v>
      </c>
      <c r="F3" s="31" t="s">
        <v>69</v>
      </c>
      <c r="G3" s="33" t="s">
        <v>70</v>
      </c>
      <c r="H3" s="33" t="s">
        <v>71</v>
      </c>
      <c r="I3" s="23" t="s">
        <v>73</v>
      </c>
      <c r="J3" s="22" t="s">
        <v>74</v>
      </c>
      <c r="K3" s="23" t="s">
        <v>75</v>
      </c>
      <c r="L3" s="22" t="s">
        <v>76</v>
      </c>
      <c r="M3" s="22" t="s">
        <v>77</v>
      </c>
      <c r="N3" s="22" t="s">
        <v>78</v>
      </c>
      <c r="O3" s="22" t="s">
        <v>79</v>
      </c>
      <c r="P3" s="22" t="s">
        <v>80</v>
      </c>
      <c r="Q3" s="25" t="s">
        <v>81</v>
      </c>
      <c r="R3" s="29"/>
    </row>
    <row r="4" spans="2:42" ht="15.75" thickBot="1" x14ac:dyDescent="0.3">
      <c r="B4" s="24">
        <v>650</v>
      </c>
      <c r="C4" s="24">
        <v>49.690380479561924</v>
      </c>
      <c r="D4" s="24">
        <v>0.38600000000000001</v>
      </c>
      <c r="E4" s="34">
        <v>0</v>
      </c>
      <c r="F4" s="24">
        <v>8.4473646815255279</v>
      </c>
      <c r="G4" s="24">
        <v>0</v>
      </c>
      <c r="H4" s="24">
        <v>0.17</v>
      </c>
      <c r="I4" s="34">
        <v>4.9690380479561931</v>
      </c>
      <c r="J4" s="24">
        <v>0.1</v>
      </c>
      <c r="K4" s="24">
        <v>0.8</v>
      </c>
      <c r="L4" s="24">
        <v>650</v>
      </c>
      <c r="M4" s="24">
        <v>0.49468266666666677</v>
      </c>
      <c r="N4" s="24">
        <v>60</v>
      </c>
      <c r="O4" s="24">
        <v>0.27815466666666655</v>
      </c>
      <c r="P4" s="34">
        <v>6.5000000000000002E-2</v>
      </c>
      <c r="Q4" s="26">
        <v>3.5</v>
      </c>
    </row>
    <row r="9" spans="2:42" ht="15.75" thickBot="1" x14ac:dyDescent="0.3"/>
    <row r="10" spans="2:42" ht="21.75" customHeight="1" thickBot="1" x14ac:dyDescent="0.3">
      <c r="B10" s="31" t="s">
        <v>72</v>
      </c>
      <c r="F10" s="70" t="s">
        <v>123</v>
      </c>
      <c r="G10" s="73">
        <v>1989</v>
      </c>
      <c r="H10" s="73">
        <v>1990</v>
      </c>
      <c r="I10" s="73">
        <v>1991</v>
      </c>
      <c r="J10" s="73">
        <v>1992</v>
      </c>
      <c r="K10" s="73">
        <v>1993</v>
      </c>
      <c r="L10" s="73">
        <v>1994</v>
      </c>
      <c r="M10" s="73">
        <v>1995</v>
      </c>
      <c r="N10" s="73">
        <v>1996</v>
      </c>
      <c r="O10" s="73">
        <v>1997</v>
      </c>
      <c r="P10" s="73">
        <v>1998</v>
      </c>
      <c r="Q10" s="73">
        <v>1999</v>
      </c>
      <c r="R10" s="73">
        <v>2000</v>
      </c>
      <c r="S10" s="73">
        <v>2001</v>
      </c>
      <c r="T10" s="73">
        <v>2002</v>
      </c>
      <c r="U10" s="73">
        <v>2003</v>
      </c>
      <c r="V10" s="73">
        <v>2004</v>
      </c>
      <c r="W10" s="73">
        <v>2005</v>
      </c>
      <c r="X10" s="73">
        <v>2006</v>
      </c>
      <c r="Y10" s="73">
        <v>2007</v>
      </c>
      <c r="Z10" s="73">
        <v>2008</v>
      </c>
      <c r="AA10" s="73">
        <v>2009</v>
      </c>
      <c r="AB10" s="73">
        <v>2010</v>
      </c>
      <c r="AC10" s="73">
        <v>2011</v>
      </c>
      <c r="AD10" s="73">
        <v>2012</v>
      </c>
      <c r="AE10" s="73">
        <v>2013</v>
      </c>
      <c r="AF10" s="73">
        <v>2014</v>
      </c>
      <c r="AG10" s="73">
        <v>2015</v>
      </c>
      <c r="AH10" s="74">
        <v>2016</v>
      </c>
      <c r="AI10" s="73">
        <v>2017</v>
      </c>
      <c r="AJ10" s="73">
        <v>2018</v>
      </c>
      <c r="AK10" s="73">
        <v>2019</v>
      </c>
      <c r="AL10" s="97">
        <v>2020</v>
      </c>
      <c r="AM10" s="97">
        <v>2021</v>
      </c>
      <c r="AN10" s="97">
        <v>2022</v>
      </c>
      <c r="AO10" s="97">
        <v>2023</v>
      </c>
      <c r="AP10" s="115" t="s">
        <v>123</v>
      </c>
    </row>
    <row r="11" spans="2:42" ht="15.75" thickBot="1" x14ac:dyDescent="0.3">
      <c r="B11" s="27">
        <v>1989</v>
      </c>
      <c r="C11" s="28">
        <v>9.3357164679529046</v>
      </c>
      <c r="F11" s="71"/>
      <c r="G11" s="67">
        <v>4167107.1500000004</v>
      </c>
      <c r="H11" s="67">
        <v>4086909.1</v>
      </c>
      <c r="I11" s="67">
        <v>4254511.7</v>
      </c>
      <c r="J11" s="67">
        <v>4185844.0500000003</v>
      </c>
      <c r="K11" s="67">
        <v>4436836.1500000004</v>
      </c>
      <c r="L11" s="67">
        <v>5068743.25</v>
      </c>
      <c r="M11" s="67">
        <v>5397771.4500000002</v>
      </c>
      <c r="N11" s="67">
        <v>5465100.75</v>
      </c>
      <c r="O11" s="67">
        <v>5375225.4000000004</v>
      </c>
      <c r="P11" s="67">
        <v>5203504.8000000007</v>
      </c>
      <c r="Q11" s="67">
        <v>5034357.95</v>
      </c>
      <c r="R11" s="67">
        <v>4961263.45</v>
      </c>
      <c r="S11" s="67">
        <v>5118365.1500000004</v>
      </c>
      <c r="T11" s="67">
        <v>5299042.4000000004</v>
      </c>
      <c r="U11" s="67">
        <v>5545813.5500000007</v>
      </c>
      <c r="V11" s="67">
        <v>5673265.6500000004</v>
      </c>
      <c r="W11" s="67">
        <v>5659779.2000000002</v>
      </c>
      <c r="X11" s="67">
        <v>5969143.9500000002</v>
      </c>
      <c r="Y11" s="67">
        <v>5612525.1500000004</v>
      </c>
      <c r="Z11" s="67">
        <v>5431744.9500000002</v>
      </c>
      <c r="AA11" s="67">
        <v>4965690.3000000007</v>
      </c>
      <c r="AB11" s="67">
        <v>4384125.75</v>
      </c>
      <c r="AC11" s="67">
        <v>4501797.6000000006</v>
      </c>
      <c r="AD11" s="67">
        <v>4305677.8500000006</v>
      </c>
      <c r="AE11" s="67">
        <v>4363123.95</v>
      </c>
      <c r="AF11" s="67">
        <v>4500253.3500000006</v>
      </c>
      <c r="AG11" s="68">
        <v>4365266.0944790002</v>
      </c>
      <c r="AH11" s="69">
        <v>4303480.5932975002</v>
      </c>
      <c r="AI11" s="68">
        <v>4157617.4701980003</v>
      </c>
      <c r="AJ11" s="68">
        <v>4166951.2486970006</v>
      </c>
      <c r="AK11" s="68">
        <v>4075422.2766760006</v>
      </c>
      <c r="AL11" s="98">
        <v>4088638.2996750004</v>
      </c>
      <c r="AM11" s="98">
        <v>4088638.2996750004</v>
      </c>
      <c r="AN11" s="98">
        <v>4015957.9695840003</v>
      </c>
      <c r="AO11" s="98">
        <v>3970337.3726705001</v>
      </c>
      <c r="AP11" s="116"/>
    </row>
    <row r="12" spans="2:42" ht="30.75" customHeight="1" thickBot="1" x14ac:dyDescent="0.3">
      <c r="B12" s="27">
        <v>1990</v>
      </c>
      <c r="C12" s="28">
        <v>10.7044573755361</v>
      </c>
      <c r="F12" s="70" t="s">
        <v>124</v>
      </c>
      <c r="G12" s="76">
        <f>G11/G14</f>
        <v>1187.294951499237</v>
      </c>
      <c r="H12" s="76">
        <f t="shared" ref="H12:AO12" si="0">H11/H14</f>
        <v>1361.3682724984935</v>
      </c>
      <c r="I12" s="76">
        <f t="shared" si="0"/>
        <v>1751.0768300595826</v>
      </c>
      <c r="J12" s="76">
        <f t="shared" si="0"/>
        <v>2037.1591725438336</v>
      </c>
      <c r="K12" s="76">
        <f t="shared" si="0"/>
        <v>2210.9381396329018</v>
      </c>
      <c r="L12" s="76">
        <f t="shared" si="0"/>
        <v>2609.996401225324</v>
      </c>
      <c r="M12" s="76">
        <f t="shared" si="0"/>
        <v>2767.4941181851032</v>
      </c>
      <c r="N12" s="76">
        <f t="shared" si="0"/>
        <v>2851.7737679742581</v>
      </c>
      <c r="O12" s="76">
        <f t="shared" si="0"/>
        <v>2978.2834891164239</v>
      </c>
      <c r="P12" s="76">
        <f t="shared" si="0"/>
        <v>2967.5306762889818</v>
      </c>
      <c r="Q12" s="76">
        <f t="shared" si="0"/>
        <v>2957.6414374995343</v>
      </c>
      <c r="R12" s="76">
        <f t="shared" si="0"/>
        <v>3098.5180552007814</v>
      </c>
      <c r="S12" s="76">
        <f t="shared" si="0"/>
        <v>3276.5505530945134</v>
      </c>
      <c r="T12" s="76">
        <f t="shared" si="0"/>
        <v>3300.2758657284885</v>
      </c>
      <c r="U12" s="76">
        <f t="shared" si="0"/>
        <v>3431.3135709178182</v>
      </c>
      <c r="V12" s="76">
        <f t="shared" si="0"/>
        <v>3621.8568153539622</v>
      </c>
      <c r="W12" s="76">
        <f t="shared" si="0"/>
        <v>3481.4820373738758</v>
      </c>
      <c r="X12" s="76">
        <f t="shared" si="0"/>
        <v>3641.1384123823777</v>
      </c>
      <c r="Y12" s="76">
        <f t="shared" si="0"/>
        <v>3568.2044684845519</v>
      </c>
      <c r="Z12" s="76">
        <f t="shared" si="0"/>
        <v>3661.9797260262894</v>
      </c>
      <c r="AA12" s="76">
        <f t="shared" si="0"/>
        <v>3499.3628028219341</v>
      </c>
      <c r="AB12" s="76">
        <f t="shared" si="0"/>
        <v>3719.8845630067071</v>
      </c>
      <c r="AC12" s="76">
        <f t="shared" si="0"/>
        <v>3900.895807951531</v>
      </c>
      <c r="AD12" s="76">
        <f t="shared" si="0"/>
        <v>3754.0632972314111</v>
      </c>
      <c r="AE12" s="76">
        <f t="shared" si="0"/>
        <v>3778.1983883146754</v>
      </c>
      <c r="AF12" s="76">
        <f t="shared" si="0"/>
        <v>3835.8137007551868</v>
      </c>
      <c r="AG12" s="76">
        <f t="shared" si="0"/>
        <v>3711.5033388561787</v>
      </c>
      <c r="AH12" s="76">
        <f t="shared" si="0"/>
        <v>3582.8540021392319</v>
      </c>
      <c r="AI12" s="76">
        <f t="shared" si="0"/>
        <v>3583.7328297699582</v>
      </c>
      <c r="AJ12" s="76">
        <f t="shared" si="0"/>
        <v>3644.874066856712</v>
      </c>
      <c r="AK12" s="76">
        <f t="shared" si="0"/>
        <v>3623.2127202716201</v>
      </c>
      <c r="AL12" s="76">
        <f t="shared" si="0"/>
        <v>3693.7138068718737</v>
      </c>
      <c r="AM12" s="76">
        <f t="shared" si="0"/>
        <v>3829.1806754667259</v>
      </c>
      <c r="AN12" s="76">
        <f t="shared" si="0"/>
        <v>3779.9243720930235</v>
      </c>
      <c r="AO12" s="76">
        <f t="shared" si="0"/>
        <v>3.8009808690682934</v>
      </c>
      <c r="AP12" s="70" t="s">
        <v>124</v>
      </c>
    </row>
    <row r="13" spans="2:42" ht="20.25" customHeight="1" thickBot="1" x14ac:dyDescent="0.3">
      <c r="B13" s="27">
        <v>1991</v>
      </c>
      <c r="C13" s="28">
        <v>13.768741102112333</v>
      </c>
      <c r="F13" s="72" t="s">
        <v>125</v>
      </c>
      <c r="G13" s="99">
        <f>G12/365</f>
        <v>3.2528628808198272</v>
      </c>
      <c r="H13" s="99">
        <f t="shared" ref="H13:AO13" si="1">H12/365</f>
        <v>3.7297760890369687</v>
      </c>
      <c r="I13" s="99">
        <f t="shared" si="1"/>
        <v>4.7974707672865273</v>
      </c>
      <c r="J13" s="99">
        <f t="shared" si="1"/>
        <v>5.5812580069694073</v>
      </c>
      <c r="K13" s="99">
        <f t="shared" si="1"/>
        <v>6.0573647661175389</v>
      </c>
      <c r="L13" s="99">
        <f t="shared" si="1"/>
        <v>7.1506750718502028</v>
      </c>
      <c r="M13" s="99">
        <f t="shared" si="1"/>
        <v>7.5821756662605564</v>
      </c>
      <c r="N13" s="99">
        <f t="shared" si="1"/>
        <v>7.8130788163678302</v>
      </c>
      <c r="O13" s="99">
        <f t="shared" si="1"/>
        <v>8.1596807920997918</v>
      </c>
      <c r="P13" s="99">
        <f t="shared" si="1"/>
        <v>8.130221030928718</v>
      </c>
      <c r="Q13" s="99">
        <f t="shared" si="1"/>
        <v>8.1031272260261211</v>
      </c>
      <c r="R13" s="99">
        <f t="shared" si="1"/>
        <v>8.4890905621939226</v>
      </c>
      <c r="S13" s="99">
        <f t="shared" si="1"/>
        <v>8.9768508303959269</v>
      </c>
      <c r="T13" s="99">
        <f t="shared" si="1"/>
        <v>9.041851686927366</v>
      </c>
      <c r="U13" s="99">
        <f t="shared" si="1"/>
        <v>9.4008590984049807</v>
      </c>
      <c r="V13" s="99">
        <f t="shared" si="1"/>
        <v>9.9228953845314027</v>
      </c>
      <c r="W13" s="99">
        <f t="shared" si="1"/>
        <v>9.5383069517092487</v>
      </c>
      <c r="X13" s="99">
        <f t="shared" si="1"/>
        <v>9.9757216777599389</v>
      </c>
      <c r="Y13" s="99">
        <f t="shared" si="1"/>
        <v>9.7759026533823334</v>
      </c>
      <c r="Z13" s="99">
        <f t="shared" si="1"/>
        <v>10.032821167195314</v>
      </c>
      <c r="AA13" s="99">
        <f t="shared" si="1"/>
        <v>9.5872953501970795</v>
      </c>
      <c r="AB13" s="99">
        <f t="shared" si="1"/>
        <v>10.19146455618276</v>
      </c>
      <c r="AC13" s="99">
        <f t="shared" si="1"/>
        <v>10.687385775209673</v>
      </c>
      <c r="AD13" s="99">
        <f t="shared" si="1"/>
        <v>10.285104923921674</v>
      </c>
      <c r="AE13" s="99">
        <f t="shared" si="1"/>
        <v>10.351228461136097</v>
      </c>
      <c r="AF13" s="99">
        <f t="shared" si="1"/>
        <v>10.509078632205991</v>
      </c>
      <c r="AG13" s="99">
        <f t="shared" si="1"/>
        <v>10.168502298236106</v>
      </c>
      <c r="AH13" s="99">
        <f t="shared" si="1"/>
        <v>9.8160383620252922</v>
      </c>
      <c r="AI13" s="99">
        <f t="shared" si="1"/>
        <v>9.8184461089587902</v>
      </c>
      <c r="AJ13" s="99">
        <f t="shared" si="1"/>
        <v>9.9859563475526354</v>
      </c>
      <c r="AK13" s="99">
        <f t="shared" si="1"/>
        <v>9.9266101925249863</v>
      </c>
      <c r="AL13" s="99">
        <f t="shared" si="1"/>
        <v>10.119763854443489</v>
      </c>
      <c r="AM13" s="99">
        <f t="shared" si="1"/>
        <v>10.490905960182811</v>
      </c>
      <c r="AN13" s="99">
        <f t="shared" si="1"/>
        <v>10.355957183816503</v>
      </c>
      <c r="AO13" s="99">
        <f t="shared" si="1"/>
        <v>1.0413646216625461E-2</v>
      </c>
      <c r="AP13" s="72" t="s">
        <v>125</v>
      </c>
    </row>
    <row r="14" spans="2:42" ht="28.5" customHeight="1" thickBot="1" x14ac:dyDescent="0.3">
      <c r="B14" s="27">
        <v>1992</v>
      </c>
      <c r="C14" s="28">
        <v>16.0182104800022</v>
      </c>
      <c r="F14" s="75" t="s">
        <v>112</v>
      </c>
      <c r="G14" s="77">
        <v>3509.7489</v>
      </c>
      <c r="H14" s="77">
        <v>3002.0598999999997</v>
      </c>
      <c r="I14" s="77">
        <v>2429.6545000000001</v>
      </c>
      <c r="J14" s="77">
        <v>2054.7456999999999</v>
      </c>
      <c r="K14" s="77">
        <v>2006.7662999999995</v>
      </c>
      <c r="L14" s="77">
        <v>1942.0499</v>
      </c>
      <c r="M14" s="77">
        <v>1950.4184</v>
      </c>
      <c r="N14" s="77">
        <v>1916.3864999999998</v>
      </c>
      <c r="O14" s="77">
        <v>1804.8064999999997</v>
      </c>
      <c r="P14" s="77">
        <v>1753.4796999999999</v>
      </c>
      <c r="Q14" s="77">
        <v>1702.1528999999998</v>
      </c>
      <c r="R14" s="77">
        <v>1601.1729999999998</v>
      </c>
      <c r="S14" s="77">
        <v>1562.1199999999997</v>
      </c>
      <c r="T14" s="77">
        <v>1605.6361999999999</v>
      </c>
      <c r="U14" s="77">
        <v>1616.2362999999996</v>
      </c>
      <c r="V14" s="77">
        <v>1566.3969999999999</v>
      </c>
      <c r="W14" s="77">
        <v>1625.681</v>
      </c>
      <c r="X14" s="77">
        <v>1639.3620000000001</v>
      </c>
      <c r="Y14" s="77">
        <v>1572.9269999999999</v>
      </c>
      <c r="Z14" s="77">
        <v>1483.2809999999999</v>
      </c>
      <c r="AA14" s="77">
        <v>1419.027</v>
      </c>
      <c r="AB14" s="77">
        <v>1178.5650000000001</v>
      </c>
      <c r="AC14" s="77">
        <v>1154.0419999999999</v>
      </c>
      <c r="AD14" s="77">
        <v>1146.9380000000001</v>
      </c>
      <c r="AE14" s="77">
        <v>1154.816</v>
      </c>
      <c r="AF14" s="77">
        <v>1173.22</v>
      </c>
      <c r="AG14" s="77">
        <v>1176.145</v>
      </c>
      <c r="AH14" s="77">
        <v>1201.1320000000001</v>
      </c>
      <c r="AI14" s="77">
        <v>1160.136</v>
      </c>
      <c r="AJ14" s="77">
        <v>1143.2360000000001</v>
      </c>
      <c r="AK14" s="77">
        <v>1124.809</v>
      </c>
      <c r="AL14" s="77">
        <v>1106.9179999999999</v>
      </c>
      <c r="AM14" s="77">
        <v>1067.758</v>
      </c>
      <c r="AN14" s="77">
        <v>1062.444</v>
      </c>
      <c r="AO14" s="77">
        <v>1044556</v>
      </c>
      <c r="AP14" s="75" t="s">
        <v>112</v>
      </c>
    </row>
    <row r="15" spans="2:42" x14ac:dyDescent="0.25">
      <c r="B15" s="27">
        <v>1993</v>
      </c>
      <c r="C15" s="28">
        <v>17.384636878757338</v>
      </c>
    </row>
    <row r="16" spans="2:42" x14ac:dyDescent="0.25">
      <c r="B16" s="27">
        <v>1994</v>
      </c>
      <c r="C16" s="28">
        <v>20.522437456210081</v>
      </c>
    </row>
    <row r="17" spans="2:3" x14ac:dyDescent="0.25">
      <c r="B17" s="27">
        <v>1995</v>
      </c>
      <c r="C17" s="28">
        <v>21.760844162167796</v>
      </c>
    </row>
    <row r="18" spans="2:3" x14ac:dyDescent="0.25">
      <c r="B18" s="27">
        <v>1996</v>
      </c>
      <c r="C18" s="28">
        <v>22.423536202975672</v>
      </c>
    </row>
    <row r="19" spans="2:3" x14ac:dyDescent="0.25">
      <c r="B19" s="27">
        <v>1997</v>
      </c>
      <c r="C19" s="28">
        <v>23.418283873326402</v>
      </c>
    </row>
    <row r="20" spans="2:3" x14ac:dyDescent="0.25">
      <c r="B20" s="27">
        <v>1998</v>
      </c>
      <c r="C20" s="28">
        <v>23.333734358765422</v>
      </c>
    </row>
    <row r="21" spans="2:3" x14ac:dyDescent="0.25">
      <c r="B21" s="27">
        <v>1999</v>
      </c>
      <c r="C21" s="28">
        <v>23.255975138694968</v>
      </c>
    </row>
    <row r="22" spans="2:3" x14ac:dyDescent="0.25">
      <c r="B22" s="27">
        <v>2000</v>
      </c>
      <c r="C22" s="28">
        <v>24.363689913496557</v>
      </c>
    </row>
    <row r="23" spans="2:3" x14ac:dyDescent="0.25">
      <c r="B23" s="27">
        <v>2001</v>
      </c>
      <c r="C23" s="28">
        <v>25.76356188323631</v>
      </c>
    </row>
    <row r="24" spans="2:3" x14ac:dyDescent="0.25">
      <c r="B24" s="27">
        <v>2002</v>
      </c>
      <c r="C24" s="28">
        <v>25.950114341481541</v>
      </c>
    </row>
    <row r="25" spans="2:3" x14ac:dyDescent="0.25">
      <c r="B25" s="27">
        <v>2003</v>
      </c>
      <c r="C25" s="28">
        <v>26.980465612422297</v>
      </c>
    </row>
    <row r="26" spans="2:3" x14ac:dyDescent="0.25">
      <c r="B26" s="27">
        <v>2004</v>
      </c>
      <c r="C26" s="28">
        <v>28.478709753605127</v>
      </c>
    </row>
    <row r="27" spans="2:3" x14ac:dyDescent="0.25">
      <c r="B27" s="27">
        <v>2005</v>
      </c>
      <c r="C27" s="102">
        <v>27.374940951405545</v>
      </c>
    </row>
    <row r="28" spans="2:3" x14ac:dyDescent="0.25">
      <c r="B28" s="27">
        <v>2006</v>
      </c>
      <c r="C28" s="28">
        <v>28.630321215171026</v>
      </c>
    </row>
    <row r="29" spans="2:3" x14ac:dyDescent="0.25">
      <c r="B29" s="27">
        <v>2007</v>
      </c>
      <c r="C29" s="28">
        <v>28.0568406152073</v>
      </c>
    </row>
    <row r="30" spans="2:3" x14ac:dyDescent="0.25">
      <c r="B30" s="27">
        <v>2008</v>
      </c>
      <c r="C30" s="28">
        <v>28.794196749850553</v>
      </c>
    </row>
    <row r="31" spans="2:3" x14ac:dyDescent="0.25">
      <c r="B31" s="27">
        <v>2009</v>
      </c>
      <c r="C31" s="28">
        <v>27.515537655065618</v>
      </c>
    </row>
    <row r="32" spans="2:3" x14ac:dyDescent="0.25">
      <c r="B32" s="27">
        <v>2010</v>
      </c>
      <c r="C32" s="28">
        <v>29.249503276244521</v>
      </c>
    </row>
    <row r="33" spans="2:3" x14ac:dyDescent="0.25">
      <c r="B33" s="27">
        <v>2011</v>
      </c>
      <c r="C33" s="28">
        <v>30.672797174851762</v>
      </c>
    </row>
    <row r="34" spans="2:3" x14ac:dyDescent="0.25">
      <c r="B34" s="27">
        <v>2012</v>
      </c>
      <c r="C34" s="28">
        <v>29.518251131655205</v>
      </c>
    </row>
    <row r="35" spans="2:3" x14ac:dyDescent="0.25">
      <c r="B35" s="27">
        <v>2013</v>
      </c>
      <c r="C35" s="28">
        <v>29.708025683460601</v>
      </c>
    </row>
    <row r="36" spans="2:3" x14ac:dyDescent="0.25">
      <c r="B36" s="27">
        <v>2014</v>
      </c>
      <c r="C36" s="28">
        <v>30.161055674431196</v>
      </c>
    </row>
    <row r="37" spans="2:3" x14ac:dyDescent="0.25">
      <c r="B37" s="27">
        <v>2015</v>
      </c>
      <c r="C37" s="28">
        <v>29.183601595937628</v>
      </c>
    </row>
    <row r="38" spans="2:3" x14ac:dyDescent="0.25">
      <c r="B38" s="27">
        <v>2016</v>
      </c>
      <c r="C38" s="28">
        <v>28.172030099012591</v>
      </c>
    </row>
    <row r="39" spans="2:3" x14ac:dyDescent="0.25">
      <c r="B39" s="27">
        <v>2017</v>
      </c>
      <c r="C39" s="28">
        <v>28.178940332711729</v>
      </c>
    </row>
    <row r="40" spans="2:3" x14ac:dyDescent="0.25">
      <c r="B40" s="36">
        <v>2018</v>
      </c>
      <c r="C40" s="28">
        <v>28.659694717476064</v>
      </c>
    </row>
    <row r="41" spans="2:3" x14ac:dyDescent="0.25">
      <c r="B41" s="36">
        <v>2019</v>
      </c>
      <c r="C41" s="28">
        <v>28.489371252546711</v>
      </c>
    </row>
    <row r="42" spans="2:3" x14ac:dyDescent="0.25">
      <c r="B42" s="36">
        <v>2020</v>
      </c>
      <c r="C42" s="102">
        <v>29.043722262252814</v>
      </c>
    </row>
    <row r="43" spans="2:3" x14ac:dyDescent="0.25">
      <c r="B43" s="36">
        <v>2021</v>
      </c>
      <c r="C43" s="102">
        <v>30.108900105724668</v>
      </c>
    </row>
    <row r="44" spans="2:3" x14ac:dyDescent="0.25">
      <c r="B44" s="36">
        <v>2022</v>
      </c>
      <c r="C44" s="28">
        <v>29.721597117553365</v>
      </c>
    </row>
    <row r="45" spans="2:3" x14ac:dyDescent="0.25">
      <c r="B45" s="36">
        <v>2023</v>
      </c>
      <c r="C45" s="28">
        <v>29.887164641715074</v>
      </c>
    </row>
  </sheetData>
  <mergeCells count="1">
    <mergeCell ref="AP10:AP11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AL109"/>
  <sheetViews>
    <sheetView topLeftCell="K91" workbookViewId="0">
      <selection activeCell="AG113" sqref="AG113"/>
    </sheetView>
  </sheetViews>
  <sheetFormatPr defaultRowHeight="18" x14ac:dyDescent="0.25"/>
  <cols>
    <col min="1" max="1" width="20.140625" style="80" customWidth="1"/>
    <col min="2" max="2" width="25.140625" customWidth="1"/>
    <col min="3" max="3" width="18.28515625" customWidth="1"/>
    <col min="8" max="8" width="11.42578125" customWidth="1"/>
    <col min="38" max="38" width="15.7109375" customWidth="1"/>
  </cols>
  <sheetData>
    <row r="2" spans="2:11" x14ac:dyDescent="0.25">
      <c r="B2" s="123" t="s">
        <v>17</v>
      </c>
      <c r="C2" s="124"/>
    </row>
    <row r="3" spans="2:11" x14ac:dyDescent="0.25">
      <c r="B3" s="18"/>
      <c r="C3" s="19"/>
    </row>
    <row r="4" spans="2:11" x14ac:dyDescent="0.25">
      <c r="B4" s="125" t="s">
        <v>37</v>
      </c>
      <c r="C4" s="129"/>
      <c r="D4" s="129"/>
      <c r="E4" s="129"/>
      <c r="F4" s="129"/>
      <c r="G4" s="129"/>
      <c r="H4" s="129"/>
      <c r="I4" s="129"/>
      <c r="J4" s="129"/>
      <c r="K4" s="129"/>
    </row>
    <row r="5" spans="2:11" x14ac:dyDescent="0.25">
      <c r="B5" s="18"/>
      <c r="C5" s="19"/>
    </row>
    <row r="6" spans="2:11" x14ac:dyDescent="0.25">
      <c r="B6" s="2" t="s">
        <v>30</v>
      </c>
      <c r="C6" s="19"/>
    </row>
    <row r="7" spans="2:11" x14ac:dyDescent="0.25">
      <c r="B7" s="2" t="s">
        <v>38</v>
      </c>
      <c r="C7" s="19"/>
    </row>
    <row r="8" spans="2:11" x14ac:dyDescent="0.25">
      <c r="B8" s="2" t="s">
        <v>39</v>
      </c>
      <c r="C8" s="19"/>
    </row>
    <row r="9" spans="2:11" x14ac:dyDescent="0.25">
      <c r="B9" s="17" t="s">
        <v>5</v>
      </c>
      <c r="C9" s="10" t="s">
        <v>40</v>
      </c>
    </row>
    <row r="10" spans="2:11" x14ac:dyDescent="0.25">
      <c r="B10" s="17" t="s">
        <v>6</v>
      </c>
      <c r="C10" s="10">
        <v>81.23</v>
      </c>
    </row>
    <row r="11" spans="2:11" x14ac:dyDescent="0.25">
      <c r="B11" s="17" t="s">
        <v>7</v>
      </c>
      <c r="C11" s="10">
        <v>56.77</v>
      </c>
    </row>
    <row r="12" spans="2:11" x14ac:dyDescent="0.25">
      <c r="B12" s="18"/>
      <c r="C12" s="19"/>
    </row>
    <row r="13" spans="2:11" x14ac:dyDescent="0.25">
      <c r="B13" s="18"/>
      <c r="C13" s="19"/>
    </row>
    <row r="14" spans="2:11" x14ac:dyDescent="0.25">
      <c r="B14" s="18"/>
      <c r="C14" s="19"/>
    </row>
    <row r="15" spans="2:11" x14ac:dyDescent="0.25">
      <c r="B15" s="18"/>
      <c r="C15" s="19"/>
    </row>
    <row r="16" spans="2:11" ht="31.5" customHeight="1" x14ac:dyDescent="0.25">
      <c r="B16" s="9" t="s">
        <v>0</v>
      </c>
      <c r="C16" s="129" t="s">
        <v>1</v>
      </c>
      <c r="D16" s="131"/>
      <c r="E16" s="131"/>
      <c r="F16" s="131"/>
      <c r="G16" s="131"/>
      <c r="H16" s="131"/>
      <c r="I16" s="131"/>
      <c r="J16" s="131"/>
      <c r="K16" s="131"/>
    </row>
    <row r="17" spans="1:11" ht="15" x14ac:dyDescent="0.25">
      <c r="A17" s="4"/>
      <c r="B17" s="5"/>
      <c r="C17" s="20"/>
      <c r="D17" s="20"/>
      <c r="E17" s="3"/>
      <c r="F17" s="3"/>
      <c r="G17" s="3"/>
      <c r="H17" s="1"/>
    </row>
    <row r="18" spans="1:11" ht="15.75" x14ac:dyDescent="0.25">
      <c r="A18"/>
      <c r="B18" s="2" t="s">
        <v>2</v>
      </c>
      <c r="C18" s="6"/>
      <c r="D18" s="7"/>
      <c r="E18" s="7"/>
      <c r="F18" s="7"/>
      <c r="G18" s="4"/>
    </row>
    <row r="19" spans="1:11" ht="15.75" x14ac:dyDescent="0.25">
      <c r="A19"/>
      <c r="B19" s="2" t="s">
        <v>3</v>
      </c>
      <c r="C19" s="6"/>
      <c r="D19" s="7"/>
      <c r="E19" s="7"/>
      <c r="F19" s="7"/>
      <c r="G19" s="4"/>
    </row>
    <row r="20" spans="1:11" ht="15.75" x14ac:dyDescent="0.25">
      <c r="A20"/>
      <c r="B20" s="2" t="s">
        <v>4</v>
      </c>
      <c r="C20" s="6"/>
      <c r="D20" s="7"/>
      <c r="E20" s="7"/>
      <c r="F20" s="7"/>
      <c r="G20" s="4"/>
    </row>
    <row r="21" spans="1:11" ht="15.75" x14ac:dyDescent="0.25">
      <c r="A21"/>
      <c r="B21" s="17" t="s">
        <v>5</v>
      </c>
      <c r="C21" s="8" t="s">
        <v>41</v>
      </c>
      <c r="D21" s="7"/>
      <c r="E21" s="7"/>
      <c r="F21" s="7"/>
      <c r="G21" s="4"/>
    </row>
    <row r="22" spans="1:11" ht="15.75" x14ac:dyDescent="0.25">
      <c r="A22"/>
      <c r="B22" s="17" t="s">
        <v>6</v>
      </c>
      <c r="C22" s="8">
        <v>65.8</v>
      </c>
      <c r="D22" s="5"/>
      <c r="E22" s="4"/>
      <c r="F22" s="4"/>
    </row>
    <row r="23" spans="1:11" ht="15.75" x14ac:dyDescent="0.25">
      <c r="A23"/>
      <c r="B23" s="17" t="s">
        <v>7</v>
      </c>
      <c r="C23" s="8">
        <v>56.97</v>
      </c>
      <c r="D23" s="4"/>
      <c r="E23" s="4"/>
      <c r="F23" s="4"/>
    </row>
    <row r="24" spans="1:11" ht="15" x14ac:dyDescent="0.25">
      <c r="A24"/>
      <c r="C24" s="4"/>
      <c r="D24" s="4"/>
      <c r="E24" s="4"/>
      <c r="F24" s="4"/>
    </row>
    <row r="26" spans="1:11" ht="15" x14ac:dyDescent="0.25">
      <c r="A26"/>
      <c r="B26" s="125" t="s">
        <v>8</v>
      </c>
      <c r="C26" s="130"/>
      <c r="D26" s="130"/>
      <c r="E26" s="130"/>
      <c r="F26" s="130"/>
      <c r="G26" s="130"/>
      <c r="H26" s="130"/>
      <c r="I26" s="130"/>
      <c r="J26" s="130"/>
      <c r="K26" s="130"/>
    </row>
    <row r="28" spans="1:11" ht="15.75" x14ac:dyDescent="0.25">
      <c r="A28"/>
      <c r="B28" s="2" t="s">
        <v>9</v>
      </c>
    </row>
    <row r="29" spans="1:11" ht="15.75" x14ac:dyDescent="0.25">
      <c r="A29"/>
      <c r="B29" s="2" t="s">
        <v>3</v>
      </c>
    </row>
    <row r="30" spans="1:11" ht="15.75" x14ac:dyDescent="0.25">
      <c r="A30"/>
      <c r="B30" s="2" t="s">
        <v>10</v>
      </c>
    </row>
    <row r="31" spans="1:11" ht="15.75" x14ac:dyDescent="0.25">
      <c r="A31"/>
      <c r="B31" s="2" t="s">
        <v>4</v>
      </c>
    </row>
    <row r="32" spans="1:11" ht="15.75" x14ac:dyDescent="0.25">
      <c r="A32"/>
      <c r="B32" s="17" t="s">
        <v>5</v>
      </c>
      <c r="C32" s="10" t="s">
        <v>42</v>
      </c>
    </row>
    <row r="33" spans="2:11" x14ac:dyDescent="0.25">
      <c r="B33" s="17" t="s">
        <v>6</v>
      </c>
      <c r="C33" s="10">
        <v>81.489999999999995</v>
      </c>
    </row>
    <row r="34" spans="2:11" x14ac:dyDescent="0.25">
      <c r="B34" s="17" t="s">
        <v>7</v>
      </c>
      <c r="C34" s="10">
        <v>55.49</v>
      </c>
    </row>
    <row r="37" spans="2:11" x14ac:dyDescent="0.25">
      <c r="B37" s="11" t="s">
        <v>11</v>
      </c>
      <c r="C37" s="13"/>
      <c r="D37" s="13"/>
      <c r="E37" s="14" t="s">
        <v>12</v>
      </c>
      <c r="F37" s="14"/>
      <c r="G37" s="14"/>
      <c r="H37" s="14"/>
      <c r="I37" s="14"/>
      <c r="J37" s="14"/>
      <c r="K37" s="14"/>
    </row>
    <row r="39" spans="2:11" x14ac:dyDescent="0.25">
      <c r="B39" s="2" t="s">
        <v>13</v>
      </c>
    </row>
    <row r="40" spans="2:11" x14ac:dyDescent="0.25">
      <c r="B40" s="2" t="s">
        <v>14</v>
      </c>
    </row>
    <row r="41" spans="2:11" x14ac:dyDescent="0.25">
      <c r="B41" s="2" t="s">
        <v>15</v>
      </c>
    </row>
    <row r="42" spans="2:11" x14ac:dyDescent="0.25">
      <c r="B42" s="2" t="s">
        <v>16</v>
      </c>
    </row>
    <row r="43" spans="2:11" x14ac:dyDescent="0.25">
      <c r="B43" s="17" t="s">
        <v>5</v>
      </c>
      <c r="C43" s="10" t="s">
        <v>43</v>
      </c>
    </row>
    <row r="44" spans="2:11" x14ac:dyDescent="0.25">
      <c r="B44" s="17" t="s">
        <v>6</v>
      </c>
      <c r="C44" s="10">
        <v>152.63</v>
      </c>
    </row>
    <row r="45" spans="2:11" x14ac:dyDescent="0.25">
      <c r="B45" s="17" t="s">
        <v>7</v>
      </c>
      <c r="C45" s="10">
        <v>68.650000000000006</v>
      </c>
    </row>
    <row r="48" spans="2:11" x14ac:dyDescent="0.25">
      <c r="B48" s="125" t="s">
        <v>18</v>
      </c>
      <c r="C48" s="126"/>
      <c r="D48" s="126"/>
      <c r="E48" s="126"/>
      <c r="F48" s="126"/>
      <c r="G48" s="126"/>
      <c r="H48" s="126"/>
      <c r="I48" s="126"/>
      <c r="J48" s="126"/>
      <c r="K48" s="126"/>
    </row>
    <row r="50" spans="2:11" x14ac:dyDescent="0.25">
      <c r="B50" s="2" t="s">
        <v>19</v>
      </c>
    </row>
    <row r="51" spans="2:11" x14ac:dyDescent="0.25">
      <c r="B51" s="2" t="s">
        <v>20</v>
      </c>
    </row>
    <row r="52" spans="2:11" x14ac:dyDescent="0.25">
      <c r="B52" s="2" t="s">
        <v>21</v>
      </c>
    </row>
    <row r="53" spans="2:11" x14ac:dyDescent="0.25">
      <c r="B53" s="2" t="s">
        <v>22</v>
      </c>
    </row>
    <row r="54" spans="2:11" x14ac:dyDescent="0.25">
      <c r="B54" s="17" t="s">
        <v>5</v>
      </c>
      <c r="C54" s="10" t="s">
        <v>44</v>
      </c>
    </row>
    <row r="55" spans="2:11" x14ac:dyDescent="0.25">
      <c r="B55" s="17" t="s">
        <v>6</v>
      </c>
      <c r="C55" s="10">
        <v>132.94</v>
      </c>
    </row>
    <row r="56" spans="2:11" x14ac:dyDescent="0.25">
      <c r="B56" s="17" t="s">
        <v>7</v>
      </c>
      <c r="C56" s="12">
        <v>55</v>
      </c>
    </row>
    <row r="59" spans="2:11" x14ac:dyDescent="0.25">
      <c r="B59" s="127" t="s">
        <v>23</v>
      </c>
      <c r="C59" s="128"/>
      <c r="D59" s="128"/>
      <c r="E59" s="128"/>
      <c r="F59" s="128"/>
      <c r="G59" s="128"/>
      <c r="H59" s="128"/>
      <c r="I59" s="128"/>
      <c r="J59" s="128"/>
      <c r="K59" s="128"/>
    </row>
    <row r="61" spans="2:11" x14ac:dyDescent="0.25">
      <c r="B61" s="2" t="s">
        <v>24</v>
      </c>
    </row>
    <row r="62" spans="2:11" x14ac:dyDescent="0.25">
      <c r="B62" s="2" t="s">
        <v>25</v>
      </c>
    </row>
    <row r="63" spans="2:11" x14ac:dyDescent="0.25">
      <c r="B63" s="2" t="s">
        <v>26</v>
      </c>
    </row>
    <row r="64" spans="2:11" x14ac:dyDescent="0.25">
      <c r="B64" s="2" t="s">
        <v>27</v>
      </c>
    </row>
    <row r="65" spans="2:11" x14ac:dyDescent="0.25">
      <c r="B65" s="2" t="s">
        <v>28</v>
      </c>
    </row>
    <row r="66" spans="2:11" x14ac:dyDescent="0.25">
      <c r="B66" s="17" t="s">
        <v>5</v>
      </c>
      <c r="C66" s="10" t="s">
        <v>45</v>
      </c>
    </row>
    <row r="67" spans="2:11" x14ac:dyDescent="0.25">
      <c r="B67" s="17" t="s">
        <v>6</v>
      </c>
      <c r="C67" s="10">
        <v>124.23</v>
      </c>
    </row>
    <row r="68" spans="2:11" x14ac:dyDescent="0.25">
      <c r="B68" s="17" t="s">
        <v>7</v>
      </c>
      <c r="C68" s="10">
        <v>58.84</v>
      </c>
    </row>
    <row r="71" spans="2:11" x14ac:dyDescent="0.25">
      <c r="B71" s="125" t="s">
        <v>29</v>
      </c>
      <c r="C71" s="129"/>
      <c r="D71" s="129"/>
      <c r="E71" s="129"/>
      <c r="F71" s="129"/>
      <c r="G71" s="129"/>
      <c r="H71" s="129"/>
      <c r="I71" s="129"/>
      <c r="J71" s="129"/>
      <c r="K71" s="129"/>
    </row>
    <row r="73" spans="2:11" x14ac:dyDescent="0.25">
      <c r="B73" s="2" t="s">
        <v>30</v>
      </c>
    </row>
    <row r="74" spans="2:11" x14ac:dyDescent="0.25">
      <c r="B74" s="2" t="s">
        <v>31</v>
      </c>
    </row>
    <row r="75" spans="2:11" x14ac:dyDescent="0.25">
      <c r="B75" s="2" t="s">
        <v>16</v>
      </c>
    </row>
    <row r="76" spans="2:11" x14ac:dyDescent="0.25">
      <c r="B76" s="17" t="s">
        <v>5</v>
      </c>
      <c r="C76" s="10" t="s">
        <v>46</v>
      </c>
    </row>
    <row r="77" spans="2:11" x14ac:dyDescent="0.25">
      <c r="B77" s="17" t="s">
        <v>6</v>
      </c>
      <c r="C77" s="10">
        <v>95.15</v>
      </c>
    </row>
    <row r="78" spans="2:11" x14ac:dyDescent="0.25">
      <c r="B78" s="17" t="s">
        <v>7</v>
      </c>
      <c r="C78" s="10">
        <v>57</v>
      </c>
    </row>
    <row r="81" spans="1:11" ht="15" x14ac:dyDescent="0.25">
      <c r="A81"/>
      <c r="B81" s="125" t="s">
        <v>32</v>
      </c>
      <c r="C81" s="129"/>
      <c r="D81" s="129"/>
      <c r="E81" s="129"/>
      <c r="F81" s="129"/>
      <c r="G81" s="129"/>
      <c r="H81" s="129"/>
      <c r="I81" s="129"/>
      <c r="J81" s="129"/>
      <c r="K81" s="129"/>
    </row>
    <row r="83" spans="1:11" ht="15.75" x14ac:dyDescent="0.25">
      <c r="A83"/>
      <c r="B83" s="2" t="s">
        <v>33</v>
      </c>
    </row>
    <row r="84" spans="1:11" ht="15.75" x14ac:dyDescent="0.25">
      <c r="A84"/>
      <c r="B84" s="2" t="s">
        <v>34</v>
      </c>
    </row>
    <row r="85" spans="1:11" ht="15.75" x14ac:dyDescent="0.25">
      <c r="A85"/>
      <c r="B85" s="2" t="s">
        <v>35</v>
      </c>
    </row>
    <row r="86" spans="1:11" ht="15.75" x14ac:dyDescent="0.25">
      <c r="A86"/>
      <c r="B86" s="17" t="s">
        <v>5</v>
      </c>
      <c r="C86" s="10" t="s">
        <v>47</v>
      </c>
    </row>
    <row r="87" spans="1:11" ht="15.75" x14ac:dyDescent="0.25">
      <c r="A87"/>
      <c r="B87" s="17" t="s">
        <v>6</v>
      </c>
      <c r="C87" s="10">
        <v>173.22</v>
      </c>
    </row>
    <row r="88" spans="1:11" ht="15.75" x14ac:dyDescent="0.25">
      <c r="A88"/>
      <c r="B88" s="17" t="s">
        <v>7</v>
      </c>
      <c r="C88" s="10" t="s">
        <v>36</v>
      </c>
    </row>
    <row r="91" spans="1:11" ht="15.75" x14ac:dyDescent="0.25">
      <c r="A91"/>
      <c r="B91" s="15" t="s">
        <v>84</v>
      </c>
      <c r="C91" s="16"/>
    </row>
    <row r="94" spans="1:11" ht="15.75" x14ac:dyDescent="0.25">
      <c r="A94"/>
      <c r="B94" s="121" t="s">
        <v>83</v>
      </c>
      <c r="C94" s="122"/>
      <c r="D94" s="122"/>
      <c r="E94" s="122"/>
      <c r="F94" s="122"/>
      <c r="G94" s="122"/>
    </row>
    <row r="96" spans="1:11" x14ac:dyDescent="0.25">
      <c r="A96" s="120" t="s">
        <v>114</v>
      </c>
      <c r="B96" s="120"/>
      <c r="C96" s="120"/>
    </row>
    <row r="97" spans="1:38" ht="15.75" thickBot="1" x14ac:dyDescent="0.3">
      <c r="A97"/>
    </row>
    <row r="98" spans="1:38" ht="51.75" thickBot="1" x14ac:dyDescent="0.3">
      <c r="A98"/>
      <c r="B98" s="81" t="s">
        <v>122</v>
      </c>
      <c r="C98" s="82">
        <v>1989</v>
      </c>
      <c r="D98" s="82">
        <v>1990</v>
      </c>
      <c r="E98" s="82">
        <v>1991</v>
      </c>
      <c r="F98" s="82">
        <v>1992</v>
      </c>
      <c r="G98" s="82">
        <v>1993</v>
      </c>
      <c r="H98" s="82">
        <v>1994</v>
      </c>
      <c r="I98" s="82">
        <v>1995</v>
      </c>
      <c r="J98" s="82">
        <v>1996</v>
      </c>
      <c r="K98" s="82">
        <v>1997</v>
      </c>
      <c r="L98" s="82">
        <v>1998</v>
      </c>
      <c r="M98" s="82">
        <v>1999</v>
      </c>
      <c r="N98" s="82">
        <v>2000</v>
      </c>
      <c r="O98" s="82">
        <v>2001</v>
      </c>
      <c r="P98" s="82">
        <v>2002</v>
      </c>
      <c r="Q98" s="82">
        <v>2003</v>
      </c>
      <c r="R98" s="82">
        <v>2004</v>
      </c>
      <c r="S98" s="82">
        <v>2005</v>
      </c>
      <c r="T98" s="82">
        <v>2006</v>
      </c>
      <c r="U98" s="82">
        <v>2007</v>
      </c>
      <c r="V98" s="82">
        <v>2008</v>
      </c>
      <c r="W98" s="82">
        <v>2009</v>
      </c>
      <c r="X98" s="81" t="s">
        <v>115</v>
      </c>
      <c r="Y98" s="81" t="s">
        <v>116</v>
      </c>
      <c r="Z98" s="83">
        <v>2012</v>
      </c>
      <c r="AA98" s="83">
        <v>2013</v>
      </c>
      <c r="AB98" s="83">
        <v>2014</v>
      </c>
      <c r="AC98" s="83">
        <v>2015</v>
      </c>
      <c r="AD98" s="83">
        <v>2016</v>
      </c>
      <c r="AE98" s="83">
        <v>2017</v>
      </c>
      <c r="AF98" s="83">
        <v>2018</v>
      </c>
      <c r="AG98" s="83">
        <v>2019</v>
      </c>
      <c r="AH98" s="83">
        <v>2020</v>
      </c>
      <c r="AI98" s="83">
        <v>2021</v>
      </c>
      <c r="AJ98" s="83">
        <v>2022</v>
      </c>
      <c r="AK98" s="83">
        <v>2023</v>
      </c>
      <c r="AL98" s="81" t="s">
        <v>122</v>
      </c>
    </row>
    <row r="99" spans="1:38" ht="15.75" thickBot="1" x14ac:dyDescent="0.3">
      <c r="A99"/>
      <c r="B99" s="85" t="s">
        <v>117</v>
      </c>
      <c r="C99" s="76">
        <v>57.058767728435242</v>
      </c>
      <c r="D99" s="76">
        <v>57.058767728435257</v>
      </c>
      <c r="E99" s="76">
        <v>57.058767728435257</v>
      </c>
      <c r="F99" s="76">
        <v>57.058767728435249</v>
      </c>
      <c r="G99" s="76">
        <v>57.058767728435257</v>
      </c>
      <c r="H99" s="76">
        <v>57.058767728435264</v>
      </c>
      <c r="I99" s="76">
        <v>57.058767728435257</v>
      </c>
      <c r="J99" s="76">
        <v>57.058767728435242</v>
      </c>
      <c r="K99" s="76">
        <v>57.058767728435242</v>
      </c>
      <c r="L99" s="76">
        <v>57.058767728435264</v>
      </c>
      <c r="M99" s="76">
        <v>57.058767728435249</v>
      </c>
      <c r="N99" s="76">
        <v>57.058767728435257</v>
      </c>
      <c r="O99" s="76">
        <v>57.058767728435249</v>
      </c>
      <c r="P99" s="76">
        <v>57.058767728435249</v>
      </c>
      <c r="Q99" s="76">
        <v>57.058767728435257</v>
      </c>
      <c r="R99" s="76">
        <v>57.057425677079735</v>
      </c>
      <c r="S99" s="76">
        <v>57.066758505417312</v>
      </c>
      <c r="T99" s="76">
        <v>57.070169697569149</v>
      </c>
      <c r="U99" s="76">
        <v>57.085083606557383</v>
      </c>
      <c r="V99" s="76">
        <v>57.073833563775516</v>
      </c>
      <c r="W99" s="76">
        <v>57.073789412111005</v>
      </c>
      <c r="X99" s="76">
        <v>56.998609093395359</v>
      </c>
      <c r="Y99" s="76">
        <v>56.947320196535813</v>
      </c>
      <c r="Z99" s="76">
        <v>56.934548925895278</v>
      </c>
      <c r="AA99" s="76">
        <v>56.914149236018396</v>
      </c>
      <c r="AB99" s="76">
        <v>56.923016347983392</v>
      </c>
      <c r="AC99" s="76">
        <v>56.917512198110011</v>
      </c>
      <c r="AD99" s="76">
        <v>56.920932308239216</v>
      </c>
      <c r="AE99" s="76">
        <v>57.022212184245348</v>
      </c>
      <c r="AF99" s="76">
        <v>56.904421716951703</v>
      </c>
      <c r="AG99" s="76">
        <v>57.007006196677139</v>
      </c>
      <c r="AH99" s="76">
        <v>57.000377003179985</v>
      </c>
      <c r="AI99" s="76">
        <v>57.029032910838744</v>
      </c>
      <c r="AJ99" s="76">
        <v>57.031762292688619</v>
      </c>
      <c r="AK99" s="76">
        <v>57.082236529760387</v>
      </c>
      <c r="AL99" s="85" t="s">
        <v>117</v>
      </c>
    </row>
    <row r="102" spans="1:38" ht="15" x14ac:dyDescent="0.25">
      <c r="A102" s="118" t="s">
        <v>119</v>
      </c>
      <c r="B102" s="119"/>
      <c r="C102" s="119"/>
    </row>
    <row r="103" spans="1:38" ht="15.75" thickBot="1" x14ac:dyDescent="0.3">
      <c r="A103"/>
    </row>
    <row r="104" spans="1:38" ht="51.75" thickBot="1" x14ac:dyDescent="0.3">
      <c r="A104"/>
      <c r="B104" s="81" t="s">
        <v>122</v>
      </c>
      <c r="C104" s="82">
        <v>1989</v>
      </c>
      <c r="D104" s="82">
        <v>1990</v>
      </c>
      <c r="E104" s="82">
        <v>1991</v>
      </c>
      <c r="F104" s="82">
        <v>1992</v>
      </c>
      <c r="G104" s="82">
        <v>1993</v>
      </c>
      <c r="H104" s="82">
        <v>1994</v>
      </c>
      <c r="I104" s="82">
        <v>1995</v>
      </c>
      <c r="J104" s="82">
        <v>1996</v>
      </c>
      <c r="K104" s="82">
        <v>1997</v>
      </c>
      <c r="L104" s="82">
        <v>1998</v>
      </c>
      <c r="M104" s="82">
        <v>1999</v>
      </c>
      <c r="N104" s="82">
        <v>2000</v>
      </c>
      <c r="O104" s="82">
        <v>2001</v>
      </c>
      <c r="P104" s="82">
        <v>2002</v>
      </c>
      <c r="Q104" s="82">
        <v>2003</v>
      </c>
      <c r="R104" s="82">
        <v>2004</v>
      </c>
      <c r="S104" s="82">
        <v>2005</v>
      </c>
      <c r="T104" s="82">
        <v>2006</v>
      </c>
      <c r="U104" s="82">
        <v>2007</v>
      </c>
      <c r="V104" s="82">
        <v>2008</v>
      </c>
      <c r="W104" s="82">
        <v>2009</v>
      </c>
      <c r="X104" s="81" t="s">
        <v>115</v>
      </c>
      <c r="Y104" s="81" t="s">
        <v>116</v>
      </c>
      <c r="Z104" s="83">
        <v>2012</v>
      </c>
      <c r="AA104" s="83">
        <v>2013</v>
      </c>
      <c r="AB104" s="83">
        <v>2014</v>
      </c>
      <c r="AC104" s="83">
        <v>2015</v>
      </c>
      <c r="AD104" s="83">
        <v>2016</v>
      </c>
      <c r="AE104" s="83">
        <v>2017</v>
      </c>
      <c r="AF104" s="83">
        <v>2018</v>
      </c>
      <c r="AG104" s="83">
        <v>2019</v>
      </c>
      <c r="AH104" s="83">
        <v>2020</v>
      </c>
      <c r="AI104" s="83">
        <v>2021</v>
      </c>
      <c r="AJ104" s="83">
        <v>2022</v>
      </c>
      <c r="AK104" s="83">
        <v>2023</v>
      </c>
      <c r="AL104" s="81" t="s">
        <v>122</v>
      </c>
    </row>
    <row r="105" spans="1:38" ht="15.75" thickBot="1" x14ac:dyDescent="0.3">
      <c r="A105"/>
      <c r="B105" s="85" t="s">
        <v>117</v>
      </c>
      <c r="C105" s="76">
        <v>152.83588002790049</v>
      </c>
      <c r="D105" s="76">
        <v>152.83588002790054</v>
      </c>
      <c r="E105" s="76">
        <v>152.83588002790046</v>
      </c>
      <c r="F105" s="76">
        <v>152.83588002790046</v>
      </c>
      <c r="G105" s="76">
        <v>152.83588002790052</v>
      </c>
      <c r="H105" s="76">
        <v>152.83588002790052</v>
      </c>
      <c r="I105" s="76">
        <v>152.83588002790054</v>
      </c>
      <c r="J105" s="76">
        <v>152.83588002790052</v>
      </c>
      <c r="K105" s="76">
        <v>152.83588002790052</v>
      </c>
      <c r="L105" s="76">
        <v>152.83588002790052</v>
      </c>
      <c r="M105" s="76">
        <v>152.83588002790049</v>
      </c>
      <c r="N105" s="76">
        <v>152.83588002790049</v>
      </c>
      <c r="O105" s="76">
        <v>152.83588002790049</v>
      </c>
      <c r="P105" s="76">
        <v>152.83588002790054</v>
      </c>
      <c r="Q105" s="76">
        <v>152.83588002790052</v>
      </c>
      <c r="R105" s="76">
        <v>152.84914144805199</v>
      </c>
      <c r="S105" s="76">
        <v>152.22112581452708</v>
      </c>
      <c r="T105" s="76">
        <v>150.73336881661589</v>
      </c>
      <c r="U105" s="76">
        <v>150.8995919680369</v>
      </c>
      <c r="V105" s="76">
        <v>151.46040982247692</v>
      </c>
      <c r="W105" s="76">
        <v>151.91700587860782</v>
      </c>
      <c r="X105" s="76">
        <v>152.37944578261863</v>
      </c>
      <c r="Y105" s="76">
        <v>150.08826706353986</v>
      </c>
      <c r="Z105" s="76">
        <v>150.05792890848343</v>
      </c>
      <c r="AA105" s="76">
        <v>150.61850170597836</v>
      </c>
      <c r="AB105" s="76">
        <v>150.46041096093796</v>
      </c>
      <c r="AC105" s="76">
        <v>150.02252358598261</v>
      </c>
      <c r="AD105" s="76">
        <v>147.16079262406205</v>
      </c>
      <c r="AE105" s="76">
        <v>149.54928113505244</v>
      </c>
      <c r="AF105" s="76">
        <v>149.90767022815709</v>
      </c>
      <c r="AG105" s="76">
        <v>151.79402923856566</v>
      </c>
      <c r="AH105" s="76">
        <v>153.09530257884171</v>
      </c>
      <c r="AI105" s="76">
        <v>156.2573377576243</v>
      </c>
      <c r="AJ105" s="76">
        <v>157.003025047249</v>
      </c>
      <c r="AK105" s="76">
        <v>159.0018372153539</v>
      </c>
      <c r="AL105" s="85" t="s">
        <v>117</v>
      </c>
    </row>
    <row r="107" spans="1:38" ht="18.75" thickBot="1" x14ac:dyDescent="0.3">
      <c r="A107" s="117" t="s">
        <v>121</v>
      </c>
      <c r="B107" s="117"/>
      <c r="C107" s="117"/>
    </row>
    <row r="108" spans="1:38" ht="51.75" thickBot="1" x14ac:dyDescent="0.3">
      <c r="A108"/>
      <c r="B108" s="81" t="s">
        <v>122</v>
      </c>
      <c r="C108" s="85">
        <v>1989</v>
      </c>
      <c r="D108" s="85">
        <v>1990</v>
      </c>
      <c r="E108" s="85">
        <v>1991</v>
      </c>
      <c r="F108" s="85">
        <v>1992</v>
      </c>
      <c r="G108" s="85">
        <v>1993</v>
      </c>
      <c r="H108" s="85">
        <v>1994</v>
      </c>
      <c r="I108" s="85">
        <v>1995</v>
      </c>
      <c r="J108" s="85">
        <v>1996</v>
      </c>
      <c r="K108" s="85">
        <v>1997</v>
      </c>
      <c r="L108" s="85">
        <v>1998</v>
      </c>
      <c r="M108" s="85">
        <v>1999</v>
      </c>
      <c r="N108" s="85">
        <v>2000</v>
      </c>
      <c r="O108" s="85">
        <v>2001</v>
      </c>
      <c r="P108" s="85">
        <v>2002</v>
      </c>
      <c r="Q108" s="85">
        <v>2003</v>
      </c>
      <c r="R108" s="85">
        <v>2004</v>
      </c>
      <c r="S108" s="85">
        <v>2005</v>
      </c>
      <c r="T108" s="85">
        <v>2006</v>
      </c>
      <c r="U108" s="85">
        <v>2007</v>
      </c>
      <c r="V108" s="85">
        <v>2008</v>
      </c>
      <c r="W108" s="85">
        <v>2009</v>
      </c>
      <c r="X108" s="85" t="s">
        <v>115</v>
      </c>
      <c r="Y108" s="85" t="s">
        <v>116</v>
      </c>
      <c r="Z108" s="85">
        <v>2012</v>
      </c>
      <c r="AA108" s="85">
        <v>2013</v>
      </c>
      <c r="AB108" s="85">
        <v>2014</v>
      </c>
      <c r="AC108" s="85">
        <v>2015</v>
      </c>
      <c r="AD108" s="85">
        <v>2016</v>
      </c>
      <c r="AE108" s="85">
        <v>2017</v>
      </c>
      <c r="AF108" s="85">
        <v>2018</v>
      </c>
      <c r="AG108" s="85">
        <v>2019</v>
      </c>
      <c r="AH108" s="85">
        <v>2020</v>
      </c>
      <c r="AI108" s="85">
        <v>2021</v>
      </c>
      <c r="AJ108" s="85">
        <v>2022</v>
      </c>
      <c r="AK108" s="85">
        <v>2023</v>
      </c>
      <c r="AL108" s="81" t="s">
        <v>122</v>
      </c>
    </row>
    <row r="109" spans="1:38" ht="15.75" thickBot="1" x14ac:dyDescent="0.3">
      <c r="A109"/>
      <c r="B109" s="85" t="s">
        <v>117</v>
      </c>
      <c r="C109" s="76">
        <v>338.24226923971173</v>
      </c>
      <c r="D109" s="76">
        <v>338.24226923971173</v>
      </c>
      <c r="E109" s="76">
        <v>338.24226923971167</v>
      </c>
      <c r="F109" s="76">
        <v>338.24226923971167</v>
      </c>
      <c r="G109" s="76">
        <v>338.24226923971167</v>
      </c>
      <c r="H109" s="76">
        <v>338.24226923971173</v>
      </c>
      <c r="I109" s="76">
        <v>338.24226923971173</v>
      </c>
      <c r="J109" s="76">
        <v>338.24226923971167</v>
      </c>
      <c r="K109" s="76">
        <v>338.24226923971167</v>
      </c>
      <c r="L109" s="76">
        <v>338.24226923971173</v>
      </c>
      <c r="M109" s="76">
        <v>338.24226923971173</v>
      </c>
      <c r="N109" s="76">
        <v>338.24226923971167</v>
      </c>
      <c r="O109" s="76">
        <v>338.24226923971167</v>
      </c>
      <c r="P109" s="76">
        <v>338.24226923971173</v>
      </c>
      <c r="Q109" s="76">
        <v>338.24226923971173</v>
      </c>
      <c r="R109" s="76">
        <v>338.27085839464644</v>
      </c>
      <c r="S109" s="76">
        <v>337.35405672684777</v>
      </c>
      <c r="T109" s="76">
        <v>333.86030860484891</v>
      </c>
      <c r="U109" s="76">
        <v>333.62108493286098</v>
      </c>
      <c r="V109" s="76">
        <v>336.82276062327065</v>
      </c>
      <c r="W109" s="76">
        <v>338.68584290922905</v>
      </c>
      <c r="X109" s="76">
        <v>342.91660080340631</v>
      </c>
      <c r="Y109" s="76">
        <v>334.85800558932476</v>
      </c>
      <c r="Z109" s="76">
        <v>334.63888298333524</v>
      </c>
      <c r="AA109" s="76">
        <v>336.83483916238703</v>
      </c>
      <c r="AB109" s="76">
        <v>335.99154619441697</v>
      </c>
      <c r="AC109" s="76">
        <v>334.77534984992508</v>
      </c>
      <c r="AD109" s="76">
        <v>328.2980637756317</v>
      </c>
      <c r="AE109" s="76">
        <v>333.56698667224242</v>
      </c>
      <c r="AF109" s="76">
        <v>336.91316090762172</v>
      </c>
      <c r="AG109" s="76">
        <v>345.15389056385914</v>
      </c>
      <c r="AH109" s="76">
        <v>348.1523665537224</v>
      </c>
      <c r="AI109" s="76">
        <v>359.31522262976222</v>
      </c>
      <c r="AJ109" s="76">
        <v>360.7237715274681</v>
      </c>
      <c r="AK109" s="76">
        <v>366.3367148334608</v>
      </c>
      <c r="AL109" s="76" t="s">
        <v>117</v>
      </c>
    </row>
  </sheetData>
  <mergeCells count="12">
    <mergeCell ref="A107:C107"/>
    <mergeCell ref="A102:C102"/>
    <mergeCell ref="A96:C96"/>
    <mergeCell ref="B94:G94"/>
    <mergeCell ref="B2:C2"/>
    <mergeCell ref="B48:K48"/>
    <mergeCell ref="B59:K59"/>
    <mergeCell ref="B71:K71"/>
    <mergeCell ref="B81:K81"/>
    <mergeCell ref="B4:K4"/>
    <mergeCell ref="B26:K26"/>
    <mergeCell ref="C16:K1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S40"/>
  <sheetViews>
    <sheetView topLeftCell="S25" workbookViewId="0">
      <selection activeCell="AI50" sqref="AI50"/>
    </sheetView>
  </sheetViews>
  <sheetFormatPr defaultRowHeight="15" x14ac:dyDescent="0.25"/>
  <cols>
    <col min="3" max="3" width="47.140625" customWidth="1"/>
    <col min="4" max="4" width="16.5703125" customWidth="1"/>
    <col min="5" max="5" width="14.42578125" customWidth="1"/>
    <col min="6" max="6" width="9.140625" customWidth="1"/>
    <col min="11" max="11" width="10.42578125" customWidth="1"/>
    <col min="12" max="12" width="13.85546875" customWidth="1"/>
    <col min="17" max="17" width="12" customWidth="1"/>
    <col min="19" max="19" width="10.5703125" customWidth="1"/>
    <col min="36" max="36" width="11.5703125" bestFit="1" customWidth="1"/>
    <col min="39" max="39" width="22" customWidth="1"/>
  </cols>
  <sheetData>
    <row r="1" spans="1:45" ht="15.75" thickBot="1" x14ac:dyDescent="0.3">
      <c r="C1" s="1" t="s">
        <v>128</v>
      </c>
    </row>
    <row r="2" spans="1:45" ht="42" customHeight="1" thickBot="1" x14ac:dyDescent="0.3">
      <c r="C2" s="81" t="s">
        <v>122</v>
      </c>
      <c r="D2" s="49" t="s">
        <v>64</v>
      </c>
      <c r="E2" s="49" t="s">
        <v>66</v>
      </c>
      <c r="F2" s="49" t="s">
        <v>67</v>
      </c>
      <c r="G2" s="49" t="s">
        <v>70</v>
      </c>
      <c r="H2" s="49" t="s">
        <v>71</v>
      </c>
      <c r="I2" s="49" t="s">
        <v>72</v>
      </c>
      <c r="J2" s="49" t="s">
        <v>88</v>
      </c>
      <c r="K2" s="49" t="s">
        <v>89</v>
      </c>
      <c r="L2" s="49" t="s">
        <v>77</v>
      </c>
      <c r="M2" s="49" t="s">
        <v>78</v>
      </c>
      <c r="N2" s="49" t="s">
        <v>79</v>
      </c>
      <c r="O2" s="49" t="s">
        <v>80</v>
      </c>
      <c r="P2" s="49" t="s">
        <v>90</v>
      </c>
      <c r="Q2" s="49" t="s">
        <v>100</v>
      </c>
      <c r="R2" s="49" t="s">
        <v>101</v>
      </c>
      <c r="S2" s="49" t="s">
        <v>102</v>
      </c>
      <c r="T2" s="49" t="s">
        <v>103</v>
      </c>
      <c r="U2" s="49" t="s">
        <v>91</v>
      </c>
    </row>
    <row r="3" spans="1:45" x14ac:dyDescent="0.25">
      <c r="B3" s="37"/>
      <c r="C3" s="47"/>
      <c r="D3" s="48"/>
      <c r="E3" s="48"/>
      <c r="F3" s="48"/>
      <c r="G3" s="48"/>
      <c r="H3" s="48"/>
      <c r="I3" s="48"/>
      <c r="J3" s="48"/>
      <c r="K3" s="48"/>
      <c r="L3" s="48"/>
      <c r="M3" s="46"/>
      <c r="N3" s="46"/>
      <c r="O3" s="46"/>
      <c r="P3" s="46"/>
      <c r="Q3" s="46"/>
      <c r="R3" s="46"/>
      <c r="S3" s="46"/>
      <c r="T3" s="46"/>
      <c r="U3" s="46"/>
    </row>
    <row r="4" spans="1:45" ht="49.5" customHeight="1" x14ac:dyDescent="0.25">
      <c r="B4" s="37"/>
      <c r="C4" s="51" t="s">
        <v>85</v>
      </c>
      <c r="D4" s="50">
        <v>60</v>
      </c>
      <c r="E4" s="50">
        <v>4.6781395377593542</v>
      </c>
      <c r="F4" s="50">
        <v>0.217</v>
      </c>
      <c r="G4" s="50">
        <v>8.9999999999999993E-3</v>
      </c>
      <c r="H4" s="50">
        <v>1.0699999999999999E-2</v>
      </c>
      <c r="I4" s="50">
        <v>1.6786849315068491</v>
      </c>
      <c r="J4" s="50">
        <v>15</v>
      </c>
      <c r="K4" s="48">
        <v>4.5999999999999996</v>
      </c>
      <c r="L4" s="50">
        <v>0.51382426923076929</v>
      </c>
      <c r="M4" s="52">
        <v>65</v>
      </c>
      <c r="N4" s="52">
        <v>0.30847838461538446</v>
      </c>
      <c r="O4" s="52">
        <v>6.5000000000000002E-2</v>
      </c>
      <c r="P4" s="52">
        <v>2.4E-2</v>
      </c>
      <c r="Q4" s="52">
        <v>4.8000000000000007</v>
      </c>
      <c r="R4" s="52">
        <v>7.1999999999999993</v>
      </c>
      <c r="S4" s="46">
        <v>0</v>
      </c>
      <c r="T4" s="46">
        <v>1.0019999999999999E-2</v>
      </c>
      <c r="U4" s="46">
        <v>0.60119999999999996</v>
      </c>
    </row>
    <row r="5" spans="1:45" ht="31.5" customHeight="1" x14ac:dyDescent="0.25">
      <c r="B5" s="37"/>
      <c r="C5" s="58" t="s">
        <v>86</v>
      </c>
      <c r="D5" s="48">
        <v>77</v>
      </c>
      <c r="E5" s="48">
        <v>5.6406321408968783</v>
      </c>
      <c r="F5" s="48">
        <v>0.217</v>
      </c>
      <c r="G5" s="48">
        <v>8.9999999999999993E-3</v>
      </c>
      <c r="H5" s="48">
        <v>1.0699999999999999E-2</v>
      </c>
      <c r="I5" s="66"/>
      <c r="J5" s="66"/>
      <c r="K5" s="66"/>
      <c r="L5" s="48">
        <v>0.51382426923076929</v>
      </c>
      <c r="M5" s="46">
        <v>65</v>
      </c>
      <c r="N5" s="46">
        <v>0.30847838461538446</v>
      </c>
      <c r="O5" s="46">
        <v>6.5000000000000002E-2</v>
      </c>
      <c r="P5" s="46">
        <v>2.4E-2</v>
      </c>
      <c r="Q5" s="46">
        <v>4.8000000000000007</v>
      </c>
      <c r="R5" s="46">
        <v>7.1999999999999993</v>
      </c>
      <c r="S5" s="46">
        <v>0</v>
      </c>
      <c r="T5" s="46">
        <v>1.0019999999999999E-2</v>
      </c>
      <c r="U5" s="46">
        <v>0.77154</v>
      </c>
    </row>
    <row r="6" spans="1:45" ht="21" customHeight="1" x14ac:dyDescent="0.25">
      <c r="B6" s="37"/>
      <c r="C6" s="51" t="s">
        <v>87</v>
      </c>
      <c r="D6" s="48">
        <v>48</v>
      </c>
      <c r="E6" s="48">
        <v>4.3037093235306214</v>
      </c>
      <c r="F6" s="48">
        <v>0.23599999999999999</v>
      </c>
      <c r="G6" s="48">
        <v>8.9999999999999993E-3</v>
      </c>
      <c r="H6" s="48">
        <v>1.0699999999999999E-2</v>
      </c>
      <c r="I6" s="66"/>
      <c r="J6" s="66"/>
      <c r="K6" s="104"/>
      <c r="L6" s="48">
        <v>0.51382426923076929</v>
      </c>
      <c r="M6" s="46">
        <v>65</v>
      </c>
      <c r="N6" s="46">
        <v>0.30847838461538446</v>
      </c>
      <c r="O6" s="46">
        <v>6.5000000000000002E-2</v>
      </c>
      <c r="P6" s="46">
        <v>2.4E-2</v>
      </c>
      <c r="Q6" s="46">
        <v>4.8000000000000007</v>
      </c>
      <c r="R6" s="46">
        <v>7.1999999999999993</v>
      </c>
      <c r="S6" s="46">
        <v>0</v>
      </c>
      <c r="T6" s="46">
        <v>1.0019999999999999E-2</v>
      </c>
      <c r="U6" s="46">
        <v>0.48095999999999994</v>
      </c>
    </row>
    <row r="7" spans="1:45" ht="15.75" x14ac:dyDescent="0.25">
      <c r="B7" s="37"/>
      <c r="C7" s="39"/>
      <c r="D7" s="37"/>
      <c r="E7" s="37"/>
      <c r="F7" s="37"/>
      <c r="G7" s="37"/>
      <c r="H7" s="37"/>
      <c r="I7" s="37"/>
      <c r="J7" s="37"/>
      <c r="K7" s="37"/>
      <c r="L7" s="37"/>
      <c r="M7" s="35"/>
      <c r="N7" s="35"/>
      <c r="O7" s="35"/>
      <c r="P7" s="35"/>
      <c r="Q7" s="35"/>
      <c r="R7" s="35"/>
      <c r="S7" s="35"/>
      <c r="T7" s="35"/>
      <c r="U7" s="35"/>
    </row>
    <row r="8" spans="1:45" ht="15.75" x14ac:dyDescent="0.25">
      <c r="B8" s="37"/>
      <c r="C8" s="41"/>
      <c r="D8" s="40"/>
      <c r="E8" s="40"/>
      <c r="F8" s="37"/>
      <c r="G8" s="37"/>
      <c r="H8" s="37"/>
      <c r="I8" s="37"/>
      <c r="J8" s="37"/>
      <c r="K8" s="37"/>
      <c r="L8" s="37"/>
    </row>
    <row r="9" spans="1:45" ht="90" x14ac:dyDescent="0.25">
      <c r="A9" s="16"/>
      <c r="B9" s="37"/>
      <c r="C9" s="53" t="s">
        <v>92</v>
      </c>
      <c r="D9" s="49" t="s">
        <v>93</v>
      </c>
      <c r="E9" s="49" t="s">
        <v>94</v>
      </c>
      <c r="F9" s="49" t="s">
        <v>95</v>
      </c>
      <c r="G9" s="49" t="s">
        <v>96</v>
      </c>
      <c r="H9" s="49" t="s">
        <v>97</v>
      </c>
      <c r="I9" s="49" t="s">
        <v>98</v>
      </c>
      <c r="J9" s="49" t="s">
        <v>104</v>
      </c>
      <c r="K9" s="49" t="s">
        <v>99</v>
      </c>
      <c r="L9" s="49" t="s">
        <v>92</v>
      </c>
    </row>
    <row r="10" spans="1:45" ht="27" customHeight="1" x14ac:dyDescent="0.25">
      <c r="A10" s="16"/>
      <c r="B10" s="37"/>
      <c r="C10" s="55" t="s">
        <v>85</v>
      </c>
      <c r="D10" s="56">
        <v>7.6999999999999999E-2</v>
      </c>
      <c r="E10" s="56">
        <v>0.126</v>
      </c>
      <c r="F10" s="57">
        <v>0.15</v>
      </c>
      <c r="G10" s="48">
        <v>0.16</v>
      </c>
      <c r="H10" s="48">
        <v>0.71</v>
      </c>
      <c r="I10" s="48">
        <v>0.09</v>
      </c>
      <c r="J10" s="48">
        <v>0.11527999999999999</v>
      </c>
      <c r="K10" s="48">
        <v>96</v>
      </c>
      <c r="L10" s="48">
        <v>0.53929592591289832</v>
      </c>
    </row>
    <row r="11" spans="1:45" ht="15.75" x14ac:dyDescent="0.25">
      <c r="A11" s="16"/>
      <c r="B11" s="37"/>
      <c r="C11" s="55"/>
      <c r="D11" s="56"/>
      <c r="E11" s="56"/>
      <c r="F11" s="57"/>
      <c r="G11" s="48"/>
      <c r="H11" s="48"/>
      <c r="I11" s="48"/>
      <c r="J11" s="48"/>
      <c r="K11" s="48"/>
      <c r="L11" s="48"/>
    </row>
    <row r="12" spans="1:45" ht="150" x14ac:dyDescent="0.25">
      <c r="B12" s="37"/>
      <c r="C12" s="106" t="s">
        <v>126</v>
      </c>
      <c r="D12" s="40"/>
      <c r="E12" s="40"/>
      <c r="F12" s="38"/>
      <c r="G12" s="37"/>
      <c r="H12" s="37"/>
      <c r="I12" s="37"/>
      <c r="J12" s="37"/>
      <c r="K12" s="37"/>
      <c r="L12" s="37"/>
    </row>
    <row r="13" spans="1:45" ht="45" x14ac:dyDescent="0.25">
      <c r="B13" s="37"/>
      <c r="C13" s="107" t="s">
        <v>127</v>
      </c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</row>
    <row r="14" spans="1:45" x14ac:dyDescent="0.25">
      <c r="B14" s="37"/>
      <c r="C14" s="44" t="s">
        <v>105</v>
      </c>
      <c r="D14" s="40"/>
      <c r="E14" s="40"/>
      <c r="F14" s="37"/>
      <c r="G14" s="37"/>
      <c r="H14" s="37"/>
      <c r="I14" s="37"/>
      <c r="J14" s="37"/>
      <c r="K14" s="37"/>
      <c r="L14" s="37"/>
      <c r="AM14" s="1" t="s">
        <v>105</v>
      </c>
      <c r="AN14" s="1"/>
      <c r="AO14" s="1"/>
      <c r="AP14" s="1"/>
    </row>
    <row r="15" spans="1:45" ht="49.5" customHeight="1" x14ac:dyDescent="0.25">
      <c r="B15" s="37"/>
      <c r="C15" s="60" t="s">
        <v>106</v>
      </c>
      <c r="D15" s="54">
        <v>1989</v>
      </c>
      <c r="E15" s="54">
        <v>1990</v>
      </c>
      <c r="F15" s="54">
        <v>1991</v>
      </c>
      <c r="G15" s="54">
        <v>1992</v>
      </c>
      <c r="H15" s="54">
        <v>1993</v>
      </c>
      <c r="I15" s="54">
        <v>1994</v>
      </c>
      <c r="J15" s="54">
        <v>1995</v>
      </c>
      <c r="K15" s="54">
        <v>1996</v>
      </c>
      <c r="L15" s="54">
        <v>1997</v>
      </c>
      <c r="M15" s="59">
        <v>1998</v>
      </c>
      <c r="N15" s="59">
        <v>1999</v>
      </c>
      <c r="O15" s="59">
        <v>2000</v>
      </c>
      <c r="P15" s="59">
        <v>2001</v>
      </c>
      <c r="Q15" s="59">
        <v>2002</v>
      </c>
      <c r="R15" s="59">
        <v>2003</v>
      </c>
      <c r="S15" s="59">
        <v>2004</v>
      </c>
      <c r="T15" s="59">
        <v>2005</v>
      </c>
      <c r="U15" s="59">
        <v>2006</v>
      </c>
      <c r="V15" s="59">
        <v>2007</v>
      </c>
      <c r="W15" s="59">
        <v>2008</v>
      </c>
      <c r="X15" s="59">
        <v>2009</v>
      </c>
      <c r="Y15" s="59">
        <v>2010</v>
      </c>
      <c r="Z15" s="59">
        <v>2011</v>
      </c>
      <c r="AA15" s="59">
        <v>2012</v>
      </c>
      <c r="AB15" s="59">
        <v>2013</v>
      </c>
      <c r="AC15" s="59">
        <v>2014</v>
      </c>
      <c r="AD15" s="59">
        <v>2015</v>
      </c>
      <c r="AE15" s="59">
        <v>2016</v>
      </c>
      <c r="AF15" s="59">
        <v>2017</v>
      </c>
      <c r="AG15" s="59">
        <v>2018</v>
      </c>
      <c r="AH15" s="59">
        <v>2019</v>
      </c>
      <c r="AI15" s="59">
        <v>2020</v>
      </c>
      <c r="AJ15" s="59">
        <v>2021</v>
      </c>
      <c r="AK15" s="59">
        <v>2022</v>
      </c>
      <c r="AL15" s="59">
        <v>2023</v>
      </c>
      <c r="AM15" s="49" t="s">
        <v>106</v>
      </c>
      <c r="AN15" s="61"/>
      <c r="AO15" s="61"/>
      <c r="AP15" s="61"/>
      <c r="AQ15" s="61"/>
      <c r="AR15" s="61"/>
      <c r="AS15" s="61"/>
    </row>
    <row r="16" spans="1:45" x14ac:dyDescent="0.25">
      <c r="B16" s="37"/>
      <c r="C16" s="49" t="s">
        <v>107</v>
      </c>
      <c r="D16" s="48">
        <v>24</v>
      </c>
      <c r="E16" s="48">
        <v>24</v>
      </c>
      <c r="F16" s="48">
        <v>24</v>
      </c>
      <c r="G16" s="48">
        <v>24</v>
      </c>
      <c r="H16" s="48">
        <v>24</v>
      </c>
      <c r="I16" s="48">
        <v>24</v>
      </c>
      <c r="J16" s="48">
        <v>24</v>
      </c>
      <c r="K16" s="48">
        <v>24</v>
      </c>
      <c r="L16" s="48">
        <v>24</v>
      </c>
      <c r="M16" s="28">
        <v>24</v>
      </c>
      <c r="N16" s="28">
        <v>24</v>
      </c>
      <c r="O16" s="28">
        <v>24</v>
      </c>
      <c r="P16" s="28">
        <v>24</v>
      </c>
      <c r="Q16" s="28">
        <v>24</v>
      </c>
      <c r="R16" s="28">
        <v>24</v>
      </c>
      <c r="S16" s="28">
        <v>24</v>
      </c>
      <c r="T16" s="28">
        <v>24</v>
      </c>
      <c r="U16" s="28">
        <v>24</v>
      </c>
      <c r="V16" s="28">
        <v>24</v>
      </c>
      <c r="W16" s="28">
        <v>24</v>
      </c>
      <c r="X16" s="28">
        <v>24</v>
      </c>
      <c r="Y16" s="28">
        <v>24</v>
      </c>
      <c r="Z16" s="28">
        <v>24</v>
      </c>
      <c r="AA16" s="28">
        <v>24</v>
      </c>
      <c r="AB16" s="28">
        <v>24</v>
      </c>
      <c r="AC16" s="28">
        <v>24</v>
      </c>
      <c r="AD16" s="28">
        <v>24</v>
      </c>
      <c r="AE16" s="28">
        <v>24</v>
      </c>
      <c r="AF16" s="28">
        <v>24</v>
      </c>
      <c r="AG16" s="28">
        <v>24</v>
      </c>
      <c r="AH16" s="28">
        <v>24</v>
      </c>
      <c r="AI16" s="28">
        <v>24</v>
      </c>
      <c r="AJ16" s="28">
        <v>24</v>
      </c>
      <c r="AK16" s="28">
        <v>24</v>
      </c>
      <c r="AL16" s="28">
        <v>24</v>
      </c>
      <c r="AM16" s="49" t="s">
        <v>107</v>
      </c>
      <c r="AN16" s="61"/>
      <c r="AO16" s="61"/>
      <c r="AP16" s="61"/>
      <c r="AQ16" s="61"/>
      <c r="AR16" s="61"/>
      <c r="AS16" s="61"/>
    </row>
    <row r="17" spans="2:45" ht="15.75" x14ac:dyDescent="0.25">
      <c r="B17" s="37"/>
      <c r="C17" s="60" t="s">
        <v>108</v>
      </c>
      <c r="D17" s="56">
        <v>0.15074510430395249</v>
      </c>
      <c r="E17" s="56">
        <v>0.17846756925786586</v>
      </c>
      <c r="F17" s="48">
        <v>0.15414793415103334</v>
      </c>
      <c r="G17" s="48">
        <v>0.15253009014853131</v>
      </c>
      <c r="H17" s="48">
        <v>0.14873574474016205</v>
      </c>
      <c r="I17" s="48">
        <v>0.15170293193677786</v>
      </c>
      <c r="J17" s="48">
        <v>0.15406228185581403</v>
      </c>
      <c r="K17" s="48">
        <v>0.15762993709942882</v>
      </c>
      <c r="L17" s="48">
        <v>0.1627465316576768</v>
      </c>
      <c r="M17" s="28">
        <v>0.15613017363978907</v>
      </c>
      <c r="N17" s="28">
        <v>0.1536999458532167</v>
      </c>
      <c r="O17" s="28">
        <v>0.15454257452666642</v>
      </c>
      <c r="P17" s="28">
        <v>0.15306948385012556</v>
      </c>
      <c r="Q17" s="28">
        <v>0.14981044632954646</v>
      </c>
      <c r="R17" s="28">
        <v>0.14903482104589327</v>
      </c>
      <c r="S17" s="28">
        <v>0.15500996698875147</v>
      </c>
      <c r="T17" s="28">
        <v>0.15887975969413989</v>
      </c>
      <c r="U17" s="28">
        <v>0.165949410945436</v>
      </c>
      <c r="V17" s="28">
        <v>0.1632374761046777</v>
      </c>
      <c r="W17" s="28">
        <v>0.13103922436772594</v>
      </c>
      <c r="X17" s="28">
        <v>0.129744856903137</v>
      </c>
      <c r="Y17" s="28">
        <v>0.13748368701453931</v>
      </c>
      <c r="Z17" s="28">
        <v>0.13869699394588583</v>
      </c>
      <c r="AA17" s="28">
        <v>0.13844659662118661</v>
      </c>
      <c r="AB17" s="28">
        <v>0.13387224228241593</v>
      </c>
      <c r="AC17" s="28">
        <v>0.15071853999484841</v>
      </c>
      <c r="AD17" s="28">
        <v>0.14976573423053946</v>
      </c>
      <c r="AE17" s="28">
        <v>0.148325812630723</v>
      </c>
      <c r="AF17" s="28">
        <v>0.14756193868831693</v>
      </c>
      <c r="AG17" s="28">
        <v>0.15157713818649973</v>
      </c>
      <c r="AH17" s="28">
        <v>0.15122670869810806</v>
      </c>
      <c r="AI17" s="102">
        <v>0.14894026624661635</v>
      </c>
      <c r="AJ17" s="102">
        <v>0.15287478501660834</v>
      </c>
      <c r="AK17" s="102">
        <v>0.11676782319257527</v>
      </c>
      <c r="AL17" s="102">
        <v>0.15444089248238224</v>
      </c>
      <c r="AM17" s="49" t="s">
        <v>108</v>
      </c>
      <c r="AN17" s="61"/>
      <c r="AO17" s="61"/>
      <c r="AP17" s="61"/>
      <c r="AQ17" s="61"/>
      <c r="AR17" s="61"/>
      <c r="AS17" s="61"/>
    </row>
    <row r="18" spans="2:45" ht="30" x14ac:dyDescent="0.25">
      <c r="B18" s="37"/>
      <c r="C18" s="62" t="s">
        <v>109</v>
      </c>
      <c r="D18" s="56">
        <v>23.199827956790173</v>
      </c>
      <c r="E18" s="56">
        <v>23.338087064105324</v>
      </c>
      <c r="F18" s="48">
        <v>23.2167987498919</v>
      </c>
      <c r="G18" s="48">
        <v>23.208730143152454</v>
      </c>
      <c r="H18" s="48">
        <v>23.18980676062213</v>
      </c>
      <c r="I18" s="48">
        <v>23.20460489108142</v>
      </c>
      <c r="J18" s="48">
        <v>23.216371579728779</v>
      </c>
      <c r="K18" s="48">
        <v>23.234164399739928</v>
      </c>
      <c r="L18" s="48">
        <v>23.259682180979546</v>
      </c>
      <c r="M18" s="28">
        <v>23.226684691227049</v>
      </c>
      <c r="N18" s="28">
        <v>23.214564516311057</v>
      </c>
      <c r="O18" s="28">
        <v>23.21876692357834</v>
      </c>
      <c r="P18" s="28">
        <v>23.211420239137709</v>
      </c>
      <c r="Q18" s="28">
        <v>23.195166575581784</v>
      </c>
      <c r="R18" s="28">
        <v>23.191298331559931</v>
      </c>
      <c r="S18" s="28">
        <v>23.221097930748197</v>
      </c>
      <c r="T18" s="28">
        <v>23.240397588474565</v>
      </c>
      <c r="U18" s="28">
        <v>23.275655768894616</v>
      </c>
      <c r="V18" s="28">
        <v>23.262130647993445</v>
      </c>
      <c r="W18" s="28">
        <v>23.101549633655068</v>
      </c>
      <c r="X18" s="28">
        <v>23.095094288126113</v>
      </c>
      <c r="Y18" s="28">
        <v>23.133689836705393</v>
      </c>
      <c r="Z18" s="28">
        <v>23.139740912376553</v>
      </c>
      <c r="AA18" s="28">
        <v>23.138492116115309</v>
      </c>
      <c r="AB18" s="28">
        <v>23.115678627182302</v>
      </c>
      <c r="AC18" s="28">
        <v>23.199695473705809</v>
      </c>
      <c r="AD18" s="28">
        <v>23.194943584772517</v>
      </c>
      <c r="AE18" s="28">
        <v>23.18776232310169</v>
      </c>
      <c r="AF18" s="28">
        <v>23.183952686059893</v>
      </c>
      <c r="AG18" s="28">
        <v>23.203977525093283</v>
      </c>
      <c r="AH18" s="28">
        <v>23.202229842543321</v>
      </c>
      <c r="AI18" s="102">
        <v>23.190826762305104</v>
      </c>
      <c r="AJ18" s="102">
        <v>23.210449225666789</v>
      </c>
      <c r="AK18" s="102">
        <v>23.030374462547702</v>
      </c>
      <c r="AL18" s="102">
        <v>23.218259808908122</v>
      </c>
      <c r="AM18" s="49" t="s">
        <v>109</v>
      </c>
      <c r="AN18" s="61"/>
      <c r="AO18" s="61"/>
      <c r="AP18" s="61"/>
      <c r="AQ18" s="61"/>
      <c r="AR18" s="61"/>
      <c r="AS18" s="61"/>
    </row>
    <row r="19" spans="2:45" ht="15.75" x14ac:dyDescent="0.25">
      <c r="B19" s="37"/>
      <c r="C19" s="41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</row>
    <row r="20" spans="2:45" ht="15.75" customHeight="1" x14ac:dyDescent="0.25">
      <c r="B20" s="37"/>
      <c r="C20" s="42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</row>
    <row r="21" spans="2:45" ht="45" x14ac:dyDescent="0.25">
      <c r="B21" s="37"/>
      <c r="C21" s="60" t="s">
        <v>110</v>
      </c>
      <c r="D21" s="49">
        <v>1989</v>
      </c>
      <c r="E21" s="49">
        <v>1990</v>
      </c>
      <c r="F21" s="63">
        <v>1991</v>
      </c>
      <c r="G21" s="49">
        <v>1992</v>
      </c>
      <c r="H21" s="49">
        <v>1993</v>
      </c>
      <c r="I21" s="49">
        <v>1994</v>
      </c>
      <c r="J21" s="49">
        <v>1995</v>
      </c>
      <c r="K21" s="49">
        <v>1996</v>
      </c>
      <c r="L21" s="49">
        <v>1997</v>
      </c>
      <c r="M21" s="49">
        <v>1998</v>
      </c>
      <c r="N21" s="49">
        <v>1999</v>
      </c>
      <c r="O21" s="49">
        <v>2000</v>
      </c>
      <c r="P21" s="49">
        <v>2001</v>
      </c>
      <c r="Q21" s="49">
        <v>2002</v>
      </c>
      <c r="R21" s="49">
        <v>2003</v>
      </c>
      <c r="S21" s="49">
        <v>2004</v>
      </c>
      <c r="T21" s="49">
        <v>2005</v>
      </c>
      <c r="U21" s="49">
        <v>2006</v>
      </c>
      <c r="V21" s="49">
        <v>2007</v>
      </c>
      <c r="W21" s="49">
        <v>2008</v>
      </c>
      <c r="X21" s="49">
        <v>2009</v>
      </c>
      <c r="Y21" s="49">
        <v>2010</v>
      </c>
      <c r="Z21" s="49">
        <v>2011</v>
      </c>
      <c r="AA21" s="49">
        <v>2012</v>
      </c>
      <c r="AB21" s="49">
        <v>2013</v>
      </c>
      <c r="AC21" s="49">
        <v>2014</v>
      </c>
      <c r="AD21" s="49">
        <v>2015</v>
      </c>
      <c r="AE21" s="49">
        <v>2016</v>
      </c>
      <c r="AF21" s="49">
        <v>2017</v>
      </c>
      <c r="AG21" s="49">
        <v>2018</v>
      </c>
      <c r="AH21" s="49">
        <v>2019</v>
      </c>
      <c r="AI21" s="49">
        <v>2020</v>
      </c>
      <c r="AJ21" s="49">
        <v>2021</v>
      </c>
      <c r="AK21" s="49">
        <v>2022</v>
      </c>
      <c r="AL21" s="49">
        <v>2023</v>
      </c>
      <c r="AM21" s="49" t="s">
        <v>110</v>
      </c>
    </row>
    <row r="22" spans="2:45" ht="15.75" x14ac:dyDescent="0.25">
      <c r="B22" s="37"/>
      <c r="C22" s="60" t="s">
        <v>107</v>
      </c>
      <c r="D22" s="48">
        <v>24</v>
      </c>
      <c r="E22" s="48">
        <v>24</v>
      </c>
      <c r="F22" s="105">
        <v>24</v>
      </c>
      <c r="G22" s="48">
        <v>24</v>
      </c>
      <c r="H22" s="48">
        <v>24</v>
      </c>
      <c r="I22" s="48">
        <v>24</v>
      </c>
      <c r="J22" s="48">
        <v>24</v>
      </c>
      <c r="K22" s="48">
        <v>24</v>
      </c>
      <c r="L22" s="48">
        <v>24</v>
      </c>
      <c r="M22" s="46">
        <v>24</v>
      </c>
      <c r="N22" s="46">
        <v>24</v>
      </c>
      <c r="O22" s="46">
        <v>24</v>
      </c>
      <c r="P22" s="46">
        <v>24</v>
      </c>
      <c r="Q22" s="46">
        <v>24</v>
      </c>
      <c r="R22" s="46">
        <v>24</v>
      </c>
      <c r="S22" s="46">
        <v>24</v>
      </c>
      <c r="T22" s="46">
        <v>24</v>
      </c>
      <c r="U22" s="46">
        <v>24</v>
      </c>
      <c r="V22" s="46">
        <v>24</v>
      </c>
      <c r="W22" s="46">
        <v>24</v>
      </c>
      <c r="X22" s="46">
        <v>24</v>
      </c>
      <c r="Y22" s="46">
        <v>24</v>
      </c>
      <c r="Z22" s="46">
        <v>24</v>
      </c>
      <c r="AA22" s="46">
        <v>24</v>
      </c>
      <c r="AB22" s="46">
        <v>24</v>
      </c>
      <c r="AC22" s="46">
        <v>24</v>
      </c>
      <c r="AD22" s="46">
        <v>24</v>
      </c>
      <c r="AE22" s="46">
        <v>24</v>
      </c>
      <c r="AF22" s="46">
        <v>24</v>
      </c>
      <c r="AG22" s="46">
        <v>24</v>
      </c>
      <c r="AH22" s="46">
        <v>24</v>
      </c>
      <c r="AI22" s="46">
        <v>24</v>
      </c>
      <c r="AJ22" s="46">
        <v>24</v>
      </c>
      <c r="AK22" s="46">
        <v>24</v>
      </c>
      <c r="AL22" s="46">
        <v>24</v>
      </c>
      <c r="AM22" s="49" t="s">
        <v>107</v>
      </c>
    </row>
    <row r="23" spans="2:45" x14ac:dyDescent="0.25">
      <c r="B23" s="37"/>
      <c r="C23" s="49" t="s">
        <v>108</v>
      </c>
      <c r="D23" s="48">
        <v>0.15074510430395249</v>
      </c>
      <c r="E23" s="48">
        <v>0.17846756925786583</v>
      </c>
      <c r="F23" s="48">
        <v>0.15414793415103337</v>
      </c>
      <c r="G23" s="48">
        <v>0.15253009014853128</v>
      </c>
      <c r="H23" s="48">
        <v>0.14873574474016202</v>
      </c>
      <c r="I23" s="48">
        <v>0.15170293193677786</v>
      </c>
      <c r="J23" s="48">
        <v>0.15406228185581403</v>
      </c>
      <c r="K23" s="48">
        <v>0.15762993709942885</v>
      </c>
      <c r="L23" s="48">
        <v>0.1627465316576768</v>
      </c>
      <c r="M23" s="46">
        <v>0.15613017363978909</v>
      </c>
      <c r="N23" s="46">
        <v>0.15369994585321664</v>
      </c>
      <c r="O23" s="46">
        <v>0.15454257452666642</v>
      </c>
      <c r="P23" s="46">
        <v>0.15306948385012556</v>
      </c>
      <c r="Q23" s="46">
        <v>0.14981044632954643</v>
      </c>
      <c r="R23" s="46">
        <v>0.14903482104589325</v>
      </c>
      <c r="S23" s="46">
        <v>0.15500996698875147</v>
      </c>
      <c r="T23" s="46">
        <v>0.15887975969413989</v>
      </c>
      <c r="U23" s="46">
        <v>0.165949410945436</v>
      </c>
      <c r="V23" s="46">
        <v>0.16323747610467773</v>
      </c>
      <c r="W23" s="46">
        <v>0.13103922436772594</v>
      </c>
      <c r="X23" s="46">
        <v>0.129744856903137</v>
      </c>
      <c r="Y23" s="46">
        <v>0.13748368701453931</v>
      </c>
      <c r="Z23" s="46">
        <v>0.13869699394588583</v>
      </c>
      <c r="AA23" s="46">
        <v>0.13844659662118664</v>
      </c>
      <c r="AB23" s="46">
        <v>0.13387224228241593</v>
      </c>
      <c r="AC23" s="46">
        <v>0.15071853999484841</v>
      </c>
      <c r="AD23" s="46">
        <v>0.14976573423053946</v>
      </c>
      <c r="AE23" s="46">
        <v>0.148325812630723</v>
      </c>
      <c r="AF23" s="46">
        <v>0.14756193868831693</v>
      </c>
      <c r="AG23" s="46">
        <v>0.15157713818649973</v>
      </c>
      <c r="AH23" s="46">
        <v>0.15122670869810811</v>
      </c>
      <c r="AI23" s="48">
        <v>0.14894026624661635</v>
      </c>
      <c r="AJ23" s="48">
        <v>0.15287478501660834</v>
      </c>
      <c r="AK23" s="48">
        <v>0.11241134354530374</v>
      </c>
      <c r="AL23" s="48">
        <v>0.15444089248238224</v>
      </c>
      <c r="AM23" s="49" t="s">
        <v>108</v>
      </c>
    </row>
    <row r="24" spans="2:45" ht="30" x14ac:dyDescent="0.25">
      <c r="B24" s="37"/>
      <c r="C24" s="65" t="s">
        <v>109</v>
      </c>
      <c r="D24" s="48">
        <v>19.950742709724715</v>
      </c>
      <c r="E24" s="48">
        <v>20.089001817039868</v>
      </c>
      <c r="F24" s="48">
        <v>19.967713502826442</v>
      </c>
      <c r="G24" s="48">
        <v>19.959644896086999</v>
      </c>
      <c r="H24" s="48">
        <v>19.940721513556671</v>
      </c>
      <c r="I24" s="48">
        <v>19.955519644015961</v>
      </c>
      <c r="J24" s="48">
        <v>19.967286332663321</v>
      </c>
      <c r="K24" s="48">
        <v>19.985079152674473</v>
      </c>
      <c r="L24" s="48">
        <v>20.010596933914091</v>
      </c>
      <c r="M24" s="46">
        <v>19.977599444161594</v>
      </c>
      <c r="N24" s="46">
        <v>19.965479269245602</v>
      </c>
      <c r="O24" s="46">
        <v>19.969681676512884</v>
      </c>
      <c r="P24" s="46">
        <v>19.962334992072254</v>
      </c>
      <c r="Q24" s="46">
        <v>19.946081328516328</v>
      </c>
      <c r="R24" s="46">
        <v>19.942213084494476</v>
      </c>
      <c r="S24" s="46">
        <v>19.972012683682742</v>
      </c>
      <c r="T24" s="46">
        <v>19.991312341409106</v>
      </c>
      <c r="U24" s="46">
        <v>20.026570521829157</v>
      </c>
      <c r="V24" s="46">
        <v>20.013045400927989</v>
      </c>
      <c r="W24" s="46">
        <v>19.85246438658961</v>
      </c>
      <c r="X24" s="46">
        <v>19.846009041060658</v>
      </c>
      <c r="Y24" s="46">
        <v>19.884604589639935</v>
      </c>
      <c r="Z24" s="46">
        <v>19.890655665311098</v>
      </c>
      <c r="AA24" s="46">
        <v>19.88940686904985</v>
      </c>
      <c r="AB24" s="46">
        <v>19.866593380116846</v>
      </c>
      <c r="AC24" s="46">
        <v>19.950610226640354</v>
      </c>
      <c r="AD24" s="46">
        <v>19.945858337707062</v>
      </c>
      <c r="AE24" s="46">
        <v>19.938677076036235</v>
      </c>
      <c r="AF24" s="46">
        <v>19.934867438994438</v>
      </c>
      <c r="AG24" s="46">
        <v>19.954892278027828</v>
      </c>
      <c r="AH24" s="46">
        <v>19.953144595477866</v>
      </c>
      <c r="AI24" s="48">
        <v>19.941741515239645</v>
      </c>
      <c r="AJ24" s="48">
        <v>19.961363978601334</v>
      </c>
      <c r="AK24" s="48">
        <v>19.781289215482243</v>
      </c>
      <c r="AL24" s="48">
        <v>19.969174561842664</v>
      </c>
      <c r="AM24" s="49" t="s">
        <v>109</v>
      </c>
    </row>
    <row r="25" spans="2:45" ht="15.75" x14ac:dyDescent="0.25">
      <c r="B25" s="40"/>
      <c r="C25" s="43"/>
      <c r="D25" s="45"/>
      <c r="E25" s="45"/>
      <c r="F25" s="45"/>
      <c r="G25" s="45"/>
      <c r="H25" s="45"/>
      <c r="I25" s="45"/>
      <c r="J25" s="45"/>
      <c r="K25" s="45"/>
      <c r="L25" s="45"/>
    </row>
    <row r="26" spans="2:45" x14ac:dyDescent="0.25"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86"/>
      <c r="AK26" s="37"/>
      <c r="AL26" s="37"/>
    </row>
    <row r="27" spans="2:45" ht="15.75" x14ac:dyDescent="0.25">
      <c r="B27" s="37"/>
      <c r="C27" s="41"/>
      <c r="D27" s="40"/>
      <c r="E27" s="40"/>
      <c r="F27" s="37"/>
      <c r="G27" s="37"/>
      <c r="H27" s="37"/>
      <c r="I27" s="37"/>
      <c r="J27" s="37"/>
      <c r="K27" s="37"/>
      <c r="L27" s="37"/>
    </row>
    <row r="28" spans="2:45" ht="30" x14ac:dyDescent="0.25">
      <c r="B28" s="37"/>
      <c r="C28" s="60" t="s">
        <v>111</v>
      </c>
      <c r="D28" s="49">
        <v>1989</v>
      </c>
      <c r="E28" s="49">
        <v>1990</v>
      </c>
      <c r="F28" s="49">
        <v>1991</v>
      </c>
      <c r="G28" s="49">
        <v>1992</v>
      </c>
      <c r="H28" s="49">
        <v>1993</v>
      </c>
      <c r="I28" s="49">
        <v>1994</v>
      </c>
      <c r="J28" s="49">
        <v>1995</v>
      </c>
      <c r="K28" s="49">
        <v>1996</v>
      </c>
      <c r="L28" s="49">
        <v>1997</v>
      </c>
      <c r="M28" s="49">
        <v>1998</v>
      </c>
      <c r="N28" s="49">
        <v>1999</v>
      </c>
      <c r="O28" s="49">
        <v>2000</v>
      </c>
      <c r="P28" s="49">
        <v>2001</v>
      </c>
      <c r="Q28" s="49">
        <v>2002</v>
      </c>
      <c r="R28" s="49">
        <v>2003</v>
      </c>
      <c r="S28" s="49">
        <v>2004</v>
      </c>
      <c r="T28" s="49">
        <v>2005</v>
      </c>
      <c r="U28" s="49">
        <v>2006</v>
      </c>
      <c r="V28" s="49">
        <v>2007</v>
      </c>
      <c r="W28" s="49">
        <v>2008</v>
      </c>
      <c r="X28" s="49">
        <v>2009</v>
      </c>
      <c r="Y28" s="49">
        <v>2010</v>
      </c>
      <c r="Z28" s="49">
        <v>2011</v>
      </c>
      <c r="AA28" s="49">
        <v>2012</v>
      </c>
      <c r="AB28" s="49">
        <v>2013</v>
      </c>
      <c r="AC28" s="49">
        <v>2014</v>
      </c>
      <c r="AD28" s="49">
        <v>2015</v>
      </c>
      <c r="AE28" s="49">
        <v>2016</v>
      </c>
      <c r="AF28" s="49">
        <v>2017</v>
      </c>
      <c r="AG28" s="49">
        <v>2018</v>
      </c>
      <c r="AH28" s="49">
        <v>2019</v>
      </c>
      <c r="AI28" s="49">
        <v>2020</v>
      </c>
      <c r="AJ28" s="49">
        <v>2021</v>
      </c>
      <c r="AK28" s="49">
        <v>2022</v>
      </c>
      <c r="AL28" s="49">
        <v>2023</v>
      </c>
      <c r="AM28" s="64" t="s">
        <v>111</v>
      </c>
    </row>
    <row r="29" spans="2:45" ht="15.75" x14ac:dyDescent="0.25">
      <c r="B29" s="37"/>
      <c r="C29" s="60" t="s">
        <v>107</v>
      </c>
      <c r="D29" s="48">
        <v>24</v>
      </c>
      <c r="E29" s="48">
        <v>24</v>
      </c>
      <c r="F29" s="48">
        <v>24</v>
      </c>
      <c r="G29" s="48">
        <v>24</v>
      </c>
      <c r="H29" s="48">
        <v>24</v>
      </c>
      <c r="I29" s="48">
        <v>24</v>
      </c>
      <c r="J29" s="48">
        <v>24</v>
      </c>
      <c r="K29" s="48">
        <v>24</v>
      </c>
      <c r="L29" s="48">
        <v>24</v>
      </c>
      <c r="M29" s="46">
        <v>24</v>
      </c>
      <c r="N29" s="46">
        <v>24</v>
      </c>
      <c r="O29" s="46">
        <v>24</v>
      </c>
      <c r="P29" s="46">
        <v>24</v>
      </c>
      <c r="Q29" s="46">
        <v>24</v>
      </c>
      <c r="R29" s="46">
        <v>24</v>
      </c>
      <c r="S29" s="46">
        <v>24</v>
      </c>
      <c r="T29" s="46">
        <v>24</v>
      </c>
      <c r="U29" s="46">
        <v>24</v>
      </c>
      <c r="V29" s="46">
        <v>24</v>
      </c>
      <c r="W29" s="46">
        <v>24</v>
      </c>
      <c r="X29" s="46">
        <v>24</v>
      </c>
      <c r="Y29" s="46">
        <v>24</v>
      </c>
      <c r="Z29" s="46">
        <v>24</v>
      </c>
      <c r="AA29" s="46">
        <v>24</v>
      </c>
      <c r="AB29" s="46">
        <v>24</v>
      </c>
      <c r="AC29" s="46">
        <v>24</v>
      </c>
      <c r="AD29" s="46">
        <v>24</v>
      </c>
      <c r="AE29" s="46">
        <v>24</v>
      </c>
      <c r="AF29" s="46">
        <v>24</v>
      </c>
      <c r="AG29" s="46">
        <v>24</v>
      </c>
      <c r="AH29" s="46">
        <v>24</v>
      </c>
      <c r="AI29" s="46">
        <v>24</v>
      </c>
      <c r="AJ29" s="46">
        <v>24</v>
      </c>
      <c r="AK29" s="46">
        <v>24</v>
      </c>
      <c r="AL29" s="46">
        <v>24</v>
      </c>
      <c r="AM29" s="64" t="s">
        <v>107</v>
      </c>
    </row>
    <row r="30" spans="2:45" ht="15.75" x14ac:dyDescent="0.25">
      <c r="B30" s="37"/>
      <c r="C30" s="60" t="s">
        <v>108</v>
      </c>
      <c r="D30" s="48">
        <v>0.15074510430395247</v>
      </c>
      <c r="E30" s="48">
        <v>0.17846756925786586</v>
      </c>
      <c r="F30" s="48">
        <v>0.15414793415103334</v>
      </c>
      <c r="G30" s="48">
        <v>0.15253009014853131</v>
      </c>
      <c r="H30" s="48">
        <v>0.14873574474016205</v>
      </c>
      <c r="I30" s="48">
        <v>0.15170293193677786</v>
      </c>
      <c r="J30" s="48">
        <v>0.15406228185581403</v>
      </c>
      <c r="K30" s="48">
        <v>0.15762993709942885</v>
      </c>
      <c r="L30" s="48">
        <v>0.1627465316576768</v>
      </c>
      <c r="M30" s="46">
        <v>0.15613017363978907</v>
      </c>
      <c r="N30" s="46">
        <v>0.1536999458532167</v>
      </c>
      <c r="O30" s="46">
        <v>0.15454257452666642</v>
      </c>
      <c r="P30" s="46">
        <v>0.15306948385012556</v>
      </c>
      <c r="Q30" s="46">
        <v>0.14981044632954646</v>
      </c>
      <c r="R30" s="46">
        <v>0.14903482104589327</v>
      </c>
      <c r="S30" s="46">
        <v>0.15500996698875147</v>
      </c>
      <c r="T30" s="46">
        <v>0.15887975969413989</v>
      </c>
      <c r="U30" s="46">
        <v>0.165949410945436</v>
      </c>
      <c r="V30" s="46">
        <v>0.16323747610467773</v>
      </c>
      <c r="W30" s="46">
        <v>0.13103922436772594</v>
      </c>
      <c r="X30" s="46">
        <v>0.129744856903137</v>
      </c>
      <c r="Y30" s="46">
        <v>0.13748368701453931</v>
      </c>
      <c r="Z30" s="46">
        <v>0.13869699394588583</v>
      </c>
      <c r="AA30" s="46">
        <v>0.13844659662118661</v>
      </c>
      <c r="AB30" s="46">
        <v>0.13387224228241593</v>
      </c>
      <c r="AC30" s="46">
        <v>0.15071853999484836</v>
      </c>
      <c r="AD30" s="46">
        <v>0.14976573423053946</v>
      </c>
      <c r="AE30" s="46">
        <v>0.148325812630723</v>
      </c>
      <c r="AF30" s="46">
        <v>0.14756193868831693</v>
      </c>
      <c r="AG30" s="46">
        <v>0.15157713818649973</v>
      </c>
      <c r="AH30" s="46">
        <v>0.15122670869810811</v>
      </c>
      <c r="AI30" s="48">
        <v>0.14894026624661635</v>
      </c>
      <c r="AJ30" s="48">
        <v>0.15287478501660834</v>
      </c>
      <c r="AK30" s="48">
        <v>0.11676782319257523</v>
      </c>
      <c r="AL30" s="48">
        <v>0.15444089248238221</v>
      </c>
      <c r="AM30" s="64" t="s">
        <v>108</v>
      </c>
    </row>
    <row r="31" spans="2:45" ht="30" x14ac:dyDescent="0.25">
      <c r="B31" s="37"/>
      <c r="C31" s="62" t="s">
        <v>109</v>
      </c>
      <c r="D31" s="48">
        <v>22.416216135832357</v>
      </c>
      <c r="E31" s="48">
        <v>22.554475243147515</v>
      </c>
      <c r="F31" s="57">
        <v>22.433186928934088</v>
      </c>
      <c r="G31" s="48">
        <v>22.425118322194646</v>
      </c>
      <c r="H31" s="48">
        <v>22.406194939664317</v>
      </c>
      <c r="I31" s="48">
        <v>22.420993070123604</v>
      </c>
      <c r="J31" s="48">
        <v>22.432759758770963</v>
      </c>
      <c r="K31" s="48">
        <v>22.450552578782116</v>
      </c>
      <c r="L31" s="48">
        <v>22.476070360021733</v>
      </c>
      <c r="M31" s="46">
        <v>22.443072870269237</v>
      </c>
      <c r="N31" s="46">
        <v>22.430952695353245</v>
      </c>
      <c r="O31" s="46">
        <v>22.435155102620524</v>
      </c>
      <c r="P31" s="46">
        <v>22.427808418179897</v>
      </c>
      <c r="Q31" s="46">
        <v>22.411554754623971</v>
      </c>
      <c r="R31" s="46">
        <v>22.407686510602119</v>
      </c>
      <c r="S31" s="46">
        <v>22.437486109790385</v>
      </c>
      <c r="T31" s="46">
        <v>22.456785767516749</v>
      </c>
      <c r="U31" s="46">
        <v>22.492043947936804</v>
      </c>
      <c r="V31" s="46">
        <v>22.478518827035632</v>
      </c>
      <c r="W31" s="46">
        <v>22.317937812697256</v>
      </c>
      <c r="X31" s="46">
        <v>22.3114824671683</v>
      </c>
      <c r="Y31" s="46">
        <v>22.350078015747577</v>
      </c>
      <c r="Z31" s="46">
        <v>22.35612909141874</v>
      </c>
      <c r="AA31" s="46">
        <v>22.354880295157493</v>
      </c>
      <c r="AB31" s="46">
        <v>22.332066806224489</v>
      </c>
      <c r="AC31" s="46">
        <v>22.416083652747997</v>
      </c>
      <c r="AD31" s="46">
        <v>22.411331763814704</v>
      </c>
      <c r="AE31" s="46">
        <v>22.404150502143878</v>
      </c>
      <c r="AF31" s="46">
        <v>22.400340865102081</v>
      </c>
      <c r="AG31" s="46">
        <v>22.420365704135474</v>
      </c>
      <c r="AH31" s="46">
        <v>22.418618021585509</v>
      </c>
      <c r="AI31" s="48">
        <v>22.407214941347288</v>
      </c>
      <c r="AJ31" s="48">
        <v>22.426837404708973</v>
      </c>
      <c r="AK31" s="48">
        <v>22.246762641589889</v>
      </c>
      <c r="AL31" s="48">
        <v>22.434647987950306</v>
      </c>
      <c r="AM31" s="64" t="s">
        <v>109</v>
      </c>
    </row>
    <row r="32" spans="2:45" ht="15.75" x14ac:dyDescent="0.25">
      <c r="B32" s="37"/>
      <c r="C32" s="42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</row>
    <row r="33" spans="1:39" ht="15.75" x14ac:dyDescent="0.25">
      <c r="B33" s="37"/>
      <c r="C33" s="42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</row>
    <row r="34" spans="1:39" ht="18.75" thickBot="1" x14ac:dyDescent="0.3">
      <c r="A34" s="5"/>
      <c r="B34" s="37"/>
      <c r="C34" s="87" t="s">
        <v>119</v>
      </c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5"/>
    </row>
    <row r="35" spans="1:39" ht="26.25" thickBot="1" x14ac:dyDescent="0.3">
      <c r="A35" s="5"/>
      <c r="B35" s="5"/>
      <c r="C35" s="81" t="s">
        <v>122</v>
      </c>
      <c r="D35" s="49">
        <v>1989</v>
      </c>
      <c r="E35" s="49">
        <v>1990</v>
      </c>
      <c r="F35" s="49">
        <v>1991</v>
      </c>
      <c r="G35" s="49">
        <v>1992</v>
      </c>
      <c r="H35" s="49">
        <v>1993</v>
      </c>
      <c r="I35" s="49">
        <v>1994</v>
      </c>
      <c r="J35" s="49">
        <v>1995</v>
      </c>
      <c r="K35" s="49">
        <v>1996</v>
      </c>
      <c r="L35" s="49">
        <v>1997</v>
      </c>
      <c r="M35" s="49">
        <v>1998</v>
      </c>
      <c r="N35" s="49">
        <v>1999</v>
      </c>
      <c r="O35" s="49">
        <v>2000</v>
      </c>
      <c r="P35" s="49">
        <v>2001</v>
      </c>
      <c r="Q35" s="49">
        <v>2002</v>
      </c>
      <c r="R35" s="49">
        <v>2003</v>
      </c>
      <c r="S35" s="49">
        <v>2004</v>
      </c>
      <c r="T35" s="49">
        <v>2005</v>
      </c>
      <c r="U35" s="49">
        <v>2006</v>
      </c>
      <c r="V35" s="49">
        <v>2007</v>
      </c>
      <c r="W35" s="49">
        <v>2008</v>
      </c>
      <c r="X35" s="49">
        <v>2009</v>
      </c>
      <c r="Y35" s="49">
        <v>2010</v>
      </c>
      <c r="Z35" s="49">
        <v>2011</v>
      </c>
      <c r="AA35" s="49">
        <v>2012</v>
      </c>
      <c r="AB35" s="49">
        <v>2013</v>
      </c>
      <c r="AC35" s="49">
        <v>2014</v>
      </c>
      <c r="AD35" s="49">
        <v>2015</v>
      </c>
      <c r="AE35" s="49">
        <v>2016</v>
      </c>
      <c r="AF35" s="49">
        <v>2017</v>
      </c>
      <c r="AG35" s="49">
        <v>2018</v>
      </c>
      <c r="AH35" s="49">
        <v>2019</v>
      </c>
      <c r="AI35" s="103">
        <v>2020</v>
      </c>
      <c r="AJ35" s="114">
        <v>2021</v>
      </c>
      <c r="AK35" s="114">
        <v>2022</v>
      </c>
      <c r="AL35" s="114">
        <v>2023</v>
      </c>
      <c r="AM35" s="81" t="s">
        <v>122</v>
      </c>
    </row>
    <row r="36" spans="1:39" x14ac:dyDescent="0.25">
      <c r="A36" s="5"/>
      <c r="B36" s="5"/>
      <c r="C36" s="93" t="s">
        <v>118</v>
      </c>
      <c r="D36" s="5">
        <v>22.731744016745385</v>
      </c>
      <c r="E36" s="5">
        <v>22.918894251258259</v>
      </c>
      <c r="F36" s="5">
        <v>23.014861830898511</v>
      </c>
      <c r="G36" s="5">
        <v>22.894716442596025</v>
      </c>
      <c r="H36" s="5">
        <v>22.869875608734759</v>
      </c>
      <c r="I36" s="5">
        <v>22.897219733492861</v>
      </c>
      <c r="J36" s="5">
        <v>22.911268197806859</v>
      </c>
      <c r="K36" s="5">
        <v>22.932924091737704</v>
      </c>
      <c r="L36" s="5">
        <v>22.96713389092179</v>
      </c>
      <c r="M36" s="5">
        <v>22.939264460966616</v>
      </c>
      <c r="N36" s="5">
        <v>22.931433719953397</v>
      </c>
      <c r="O36" s="5">
        <v>22.944283725820171</v>
      </c>
      <c r="P36" s="5">
        <v>22.979798050214406</v>
      </c>
      <c r="Q36" s="5">
        <v>22.951161276918228</v>
      </c>
      <c r="R36" s="5">
        <v>22.943661884864881</v>
      </c>
      <c r="S36" s="5">
        <v>23.025790651759795</v>
      </c>
      <c r="T36" s="5">
        <v>23.052221472425551</v>
      </c>
      <c r="U36" s="5">
        <v>23.087679081973565</v>
      </c>
      <c r="V36" s="5">
        <v>23.081531638112725</v>
      </c>
      <c r="W36" s="5">
        <v>22.910499525452263</v>
      </c>
      <c r="X36" s="5">
        <v>22.904604483138137</v>
      </c>
      <c r="Y36" s="5">
        <v>22.958365057333815</v>
      </c>
      <c r="Z36" s="5">
        <v>22.97217760851461</v>
      </c>
      <c r="AA36" s="5">
        <v>22.970946352207577</v>
      </c>
      <c r="AB36" s="5">
        <v>22.942203153636214</v>
      </c>
      <c r="AC36" s="5">
        <v>23.025025208142203</v>
      </c>
      <c r="AD36" s="5">
        <v>23.009572240018809</v>
      </c>
      <c r="AE36" s="5">
        <v>23.009583176588123</v>
      </c>
      <c r="AF36" s="5">
        <v>23.00344793061273</v>
      </c>
      <c r="AG36" s="5">
        <v>23.02254064553609</v>
      </c>
      <c r="AH36" s="5">
        <v>23.016524927947682</v>
      </c>
      <c r="AI36" s="5">
        <v>23.004004764517639</v>
      </c>
      <c r="AJ36" s="5">
        <v>23.029492640254364</v>
      </c>
      <c r="AK36" s="5">
        <v>22.847053598834442</v>
      </c>
      <c r="AL36" s="5">
        <v>23.033740416189335</v>
      </c>
      <c r="AM36" s="93" t="s">
        <v>118</v>
      </c>
    </row>
    <row r="37" spans="1:39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</row>
    <row r="38" spans="1:39" ht="18.75" thickBot="1" x14ac:dyDescent="0.3">
      <c r="A38" s="94" t="s">
        <v>121</v>
      </c>
      <c r="B38" s="94"/>
      <c r="C38" s="94"/>
    </row>
    <row r="39" spans="1:39" ht="26.25" thickBot="1" x14ac:dyDescent="0.3">
      <c r="C39" s="81" t="s">
        <v>122</v>
      </c>
      <c r="D39" s="59">
        <v>1989</v>
      </c>
      <c r="E39" s="59">
        <v>1990</v>
      </c>
      <c r="F39" s="59">
        <v>1991</v>
      </c>
      <c r="G39" s="59">
        <v>1992</v>
      </c>
      <c r="H39" s="59">
        <v>1993</v>
      </c>
      <c r="I39" s="59">
        <v>1994</v>
      </c>
      <c r="J39" s="59">
        <v>1995</v>
      </c>
      <c r="K39" s="59">
        <v>1996</v>
      </c>
      <c r="L39" s="59">
        <v>1997</v>
      </c>
      <c r="M39" s="59">
        <v>1998</v>
      </c>
      <c r="N39" s="59">
        <v>1999</v>
      </c>
      <c r="O39" s="59">
        <v>2000</v>
      </c>
      <c r="P39" s="59">
        <v>2001</v>
      </c>
      <c r="Q39" s="59">
        <v>2002</v>
      </c>
      <c r="R39" s="59">
        <v>2003</v>
      </c>
      <c r="S39" s="59">
        <v>2004</v>
      </c>
      <c r="T39" s="59">
        <v>2005</v>
      </c>
      <c r="U39" s="59">
        <v>2006</v>
      </c>
      <c r="V39" s="59">
        <v>2007</v>
      </c>
      <c r="W39" s="59">
        <v>2008</v>
      </c>
      <c r="X39" s="59">
        <v>2009</v>
      </c>
      <c r="Y39" s="59">
        <v>2010</v>
      </c>
      <c r="Z39" s="59">
        <v>2011</v>
      </c>
      <c r="AA39" s="59">
        <v>2012</v>
      </c>
      <c r="AB39" s="59">
        <v>2013</v>
      </c>
      <c r="AC39" s="59">
        <v>2014</v>
      </c>
      <c r="AD39" s="59">
        <v>2015</v>
      </c>
      <c r="AE39" s="59">
        <v>2016</v>
      </c>
      <c r="AF39" s="59">
        <v>2017</v>
      </c>
      <c r="AG39" s="59">
        <v>2018</v>
      </c>
      <c r="AH39" s="59">
        <v>2019</v>
      </c>
      <c r="AI39" s="109">
        <v>2020</v>
      </c>
      <c r="AJ39" s="112">
        <v>2021</v>
      </c>
      <c r="AK39" s="112">
        <v>2022</v>
      </c>
      <c r="AL39" s="59">
        <v>2023</v>
      </c>
      <c r="AM39" s="111" t="s">
        <v>122</v>
      </c>
    </row>
    <row r="40" spans="1:39" x14ac:dyDescent="0.25">
      <c r="C40" s="59" t="s">
        <v>118</v>
      </c>
      <c r="D40" s="28">
        <v>57.061548584386138</v>
      </c>
      <c r="E40" s="28">
        <v>57.368468325984921</v>
      </c>
      <c r="F40" s="28">
        <v>58.732317486850647</v>
      </c>
      <c r="G40" s="28">
        <v>58.028742445566685</v>
      </c>
      <c r="H40" s="28">
        <v>57.991594956083141</v>
      </c>
      <c r="I40" s="28">
        <v>58.070353895567585</v>
      </c>
      <c r="J40" s="28">
        <v>58.084678007899043</v>
      </c>
      <c r="K40" s="28">
        <v>58.108928904067064</v>
      </c>
      <c r="L40" s="28">
        <v>58.163494058408858</v>
      </c>
      <c r="M40" s="28">
        <v>58.195686050660008</v>
      </c>
      <c r="N40" s="28">
        <v>58.222613471247385</v>
      </c>
      <c r="O40" s="28">
        <v>58.276899777980937</v>
      </c>
      <c r="P40" s="28">
        <v>58.545964749689695</v>
      </c>
      <c r="Q40" s="28">
        <v>58.46822833698031</v>
      </c>
      <c r="R40" s="28">
        <v>58.445433382570158</v>
      </c>
      <c r="S40" s="28">
        <v>58.774195399071317</v>
      </c>
      <c r="T40" s="28">
        <v>58.984842906766794</v>
      </c>
      <c r="U40" s="28">
        <v>59.028009013041718</v>
      </c>
      <c r="V40" s="28">
        <v>58.962160630378683</v>
      </c>
      <c r="W40" s="28">
        <v>59.179468139797613</v>
      </c>
      <c r="X40" s="28">
        <v>59.168382763319997</v>
      </c>
      <c r="Y40" s="28">
        <v>59.340831656952112</v>
      </c>
      <c r="Z40" s="28">
        <v>59.255669874519455</v>
      </c>
      <c r="AA40" s="28">
        <v>59.236468553277568</v>
      </c>
      <c r="AB40" s="28">
        <v>59.113730146793706</v>
      </c>
      <c r="AC40" s="28">
        <v>59.029158377743748</v>
      </c>
      <c r="AD40" s="28">
        <v>58.980133466374269</v>
      </c>
      <c r="AE40" s="28">
        <v>58.89945595572388</v>
      </c>
      <c r="AF40" s="28">
        <v>58.875256102094802</v>
      </c>
      <c r="AG40" s="28">
        <v>58.835000000000001</v>
      </c>
      <c r="AH40" s="28">
        <v>59.122869773511127</v>
      </c>
      <c r="AI40" s="110">
        <v>59.165731700117291</v>
      </c>
      <c r="AJ40" s="113">
        <v>59.347669710815602</v>
      </c>
      <c r="AK40" s="113">
        <v>59.322130928452658</v>
      </c>
      <c r="AL40" s="102">
        <v>59.291617526165467</v>
      </c>
      <c r="AM40" s="93" t="s">
        <v>118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3:AV42"/>
  <sheetViews>
    <sheetView tabSelected="1" workbookViewId="0">
      <selection activeCell="J20" sqref="J20"/>
    </sheetView>
  </sheetViews>
  <sheetFormatPr defaultRowHeight="15" x14ac:dyDescent="0.25"/>
  <cols>
    <col min="6" max="6" width="11.85546875" customWidth="1"/>
    <col min="10" max="10" width="19" customWidth="1"/>
  </cols>
  <sheetData>
    <row r="3" spans="3:48" ht="18" x14ac:dyDescent="0.25">
      <c r="C3" s="148" t="s">
        <v>82</v>
      </c>
      <c r="D3" s="149"/>
      <c r="E3" s="138"/>
      <c r="F3" s="138"/>
      <c r="G3" s="138"/>
      <c r="J3" s="84"/>
      <c r="K3" s="84"/>
      <c r="L3" s="84"/>
      <c r="M3" s="90" t="s">
        <v>114</v>
      </c>
      <c r="N3" s="84"/>
      <c r="O3" s="84"/>
      <c r="P3" s="84"/>
      <c r="Q3" s="84"/>
    </row>
    <row r="4" spans="3:48" ht="47.25" customHeight="1" x14ac:dyDescent="0.25">
      <c r="C4" s="78"/>
      <c r="D4" s="79"/>
      <c r="E4" s="79"/>
      <c r="F4" s="79"/>
      <c r="G4" s="79"/>
      <c r="H4" s="79"/>
      <c r="I4" s="79"/>
      <c r="J4" s="88" t="s">
        <v>122</v>
      </c>
      <c r="K4" s="88">
        <v>1989</v>
      </c>
      <c r="L4" s="88">
        <v>1990</v>
      </c>
      <c r="M4" s="88">
        <v>1991</v>
      </c>
      <c r="N4" s="89">
        <v>1992</v>
      </c>
      <c r="O4" s="89">
        <v>1993</v>
      </c>
      <c r="P4" s="89">
        <v>1994</v>
      </c>
      <c r="Q4" s="89">
        <v>1995</v>
      </c>
      <c r="R4" s="89">
        <v>1996</v>
      </c>
      <c r="S4" s="89">
        <v>1997</v>
      </c>
      <c r="T4" s="89">
        <v>1998</v>
      </c>
      <c r="U4" s="89">
        <v>1999</v>
      </c>
      <c r="V4" s="89">
        <v>2000</v>
      </c>
      <c r="W4" s="89">
        <v>2001</v>
      </c>
      <c r="X4" s="89">
        <v>2002</v>
      </c>
      <c r="Y4" s="89">
        <v>2003</v>
      </c>
      <c r="Z4" s="89">
        <v>2004</v>
      </c>
      <c r="AA4" s="89">
        <v>2005</v>
      </c>
      <c r="AB4" s="89">
        <v>2006</v>
      </c>
      <c r="AC4" s="89">
        <v>2007</v>
      </c>
      <c r="AD4" s="89">
        <v>2008</v>
      </c>
      <c r="AE4" s="89">
        <v>2009</v>
      </c>
      <c r="AF4" s="89" t="s">
        <v>115</v>
      </c>
      <c r="AG4" s="89" t="s">
        <v>116</v>
      </c>
      <c r="AH4" s="89">
        <v>2012</v>
      </c>
      <c r="AI4" s="89">
        <v>2013</v>
      </c>
      <c r="AJ4" s="89">
        <v>2014</v>
      </c>
      <c r="AK4" s="89">
        <v>2015</v>
      </c>
      <c r="AL4" s="89">
        <v>2016</v>
      </c>
      <c r="AM4" s="89">
        <v>2017</v>
      </c>
      <c r="AN4" s="89">
        <v>2018</v>
      </c>
      <c r="AO4" s="89">
        <v>2019</v>
      </c>
      <c r="AP4" s="100">
        <v>2020</v>
      </c>
      <c r="AQ4" s="100">
        <v>2021</v>
      </c>
      <c r="AR4" s="100">
        <v>2022</v>
      </c>
      <c r="AS4" s="100">
        <v>2023</v>
      </c>
      <c r="AT4" s="144" t="s">
        <v>122</v>
      </c>
      <c r="AU4" s="145"/>
      <c r="AV4" s="146"/>
    </row>
    <row r="5" spans="3:48" x14ac:dyDescent="0.25">
      <c r="C5" s="125" t="s">
        <v>48</v>
      </c>
      <c r="D5" s="130"/>
      <c r="E5" s="130"/>
      <c r="F5" s="130"/>
      <c r="G5" s="130"/>
      <c r="J5" s="89" t="s">
        <v>120</v>
      </c>
      <c r="K5" s="28">
        <v>85.783283608276548</v>
      </c>
      <c r="L5" s="28">
        <v>85.807686920851708</v>
      </c>
      <c r="M5" s="28">
        <v>85.833312809148552</v>
      </c>
      <c r="N5" s="28">
        <v>85.804327355809761</v>
      </c>
      <c r="O5" s="28">
        <v>85.825151051477789</v>
      </c>
      <c r="P5" s="28">
        <v>85.822127474650983</v>
      </c>
      <c r="Q5" s="28">
        <v>85.822490604464861</v>
      </c>
      <c r="R5" s="28">
        <v>85.831772722634469</v>
      </c>
      <c r="S5" s="28">
        <v>85.830669128054041</v>
      </c>
      <c r="T5" s="28">
        <v>85.829829791596225</v>
      </c>
      <c r="U5" s="28">
        <v>85.836589007140958</v>
      </c>
      <c r="V5" s="28">
        <v>85.842153714808504</v>
      </c>
      <c r="W5" s="28">
        <v>85.819633320256003</v>
      </c>
      <c r="X5" s="28">
        <v>85.829880909090733</v>
      </c>
      <c r="Y5" s="28">
        <v>85.848591346672649</v>
      </c>
      <c r="Z5" s="28">
        <v>85.847396823759652</v>
      </c>
      <c r="AA5" s="28">
        <v>85.874371313154171</v>
      </c>
      <c r="AB5" s="28">
        <v>85.834283707697281</v>
      </c>
      <c r="AC5" s="28">
        <v>85.852059097425908</v>
      </c>
      <c r="AD5" s="28">
        <v>85.901416632648875</v>
      </c>
      <c r="AE5" s="28">
        <v>85.896542129554248</v>
      </c>
      <c r="AF5" s="28">
        <v>85.897258779085064</v>
      </c>
      <c r="AG5" s="28">
        <v>85.806374767930294</v>
      </c>
      <c r="AH5" s="28">
        <v>85.746887032531674</v>
      </c>
      <c r="AI5" s="28">
        <v>85.735225007256687</v>
      </c>
      <c r="AJ5" s="28">
        <v>85.71648393917954</v>
      </c>
      <c r="AK5" s="28">
        <v>85.703175948975016</v>
      </c>
      <c r="AL5" s="28">
        <v>85.675541410530869</v>
      </c>
      <c r="AM5" s="28">
        <v>85.554176249766527</v>
      </c>
      <c r="AN5" s="28">
        <v>85.615222213025092</v>
      </c>
      <c r="AO5" s="28">
        <v>85.540141713938539</v>
      </c>
      <c r="AP5" s="101">
        <v>85.550364954280511</v>
      </c>
      <c r="AQ5" s="101">
        <v>85.644116589650054</v>
      </c>
      <c r="AR5" s="101">
        <v>85.692705750788576</v>
      </c>
      <c r="AS5" s="101">
        <v>85.512872718997002</v>
      </c>
      <c r="AT5" s="150" t="s">
        <v>120</v>
      </c>
      <c r="AU5" s="151"/>
      <c r="AV5" s="152"/>
    </row>
    <row r="7" spans="3:48" ht="18.75" x14ac:dyDescent="0.3">
      <c r="C7" s="139" t="s">
        <v>49</v>
      </c>
      <c r="D7" s="140"/>
      <c r="E7" s="141"/>
      <c r="J7" s="92" t="s">
        <v>119</v>
      </c>
      <c r="K7" s="96"/>
      <c r="L7" s="96"/>
      <c r="M7" s="96"/>
      <c r="N7" s="96"/>
      <c r="O7" s="96"/>
    </row>
    <row r="8" spans="3:48" ht="45.75" customHeight="1" x14ac:dyDescent="0.25">
      <c r="C8" s="132" t="s">
        <v>5</v>
      </c>
      <c r="D8" s="133"/>
      <c r="E8" s="134"/>
      <c r="F8" s="135" t="s">
        <v>51</v>
      </c>
      <c r="G8" s="142"/>
      <c r="J8" s="88" t="s">
        <v>122</v>
      </c>
      <c r="K8" s="88">
        <v>1989</v>
      </c>
      <c r="L8" s="88">
        <v>1990</v>
      </c>
      <c r="M8" s="88">
        <v>1991</v>
      </c>
      <c r="N8" s="89">
        <v>1992</v>
      </c>
      <c r="O8" s="89">
        <v>1993</v>
      </c>
      <c r="P8" s="89">
        <v>1994</v>
      </c>
      <c r="Q8" s="89">
        <v>1995</v>
      </c>
      <c r="R8" s="89">
        <v>1996</v>
      </c>
      <c r="S8" s="89">
        <v>1997</v>
      </c>
      <c r="T8" s="89">
        <v>1998</v>
      </c>
      <c r="U8" s="89">
        <v>1999</v>
      </c>
      <c r="V8" s="89">
        <v>2000</v>
      </c>
      <c r="W8" s="89">
        <v>2001</v>
      </c>
      <c r="X8" s="89">
        <v>2002</v>
      </c>
      <c r="Y8" s="89">
        <v>2003</v>
      </c>
      <c r="Z8" s="89">
        <v>2004</v>
      </c>
      <c r="AA8" s="89">
        <v>2005</v>
      </c>
      <c r="AB8" s="89">
        <v>2006</v>
      </c>
      <c r="AC8" s="89">
        <v>2007</v>
      </c>
      <c r="AD8" s="89">
        <v>2008</v>
      </c>
      <c r="AE8" s="89">
        <v>2009</v>
      </c>
      <c r="AF8" s="89" t="s">
        <v>115</v>
      </c>
      <c r="AG8" s="89" t="s">
        <v>116</v>
      </c>
      <c r="AH8" s="89">
        <v>2012</v>
      </c>
      <c r="AI8" s="89">
        <v>2013</v>
      </c>
      <c r="AJ8" s="89">
        <v>2014</v>
      </c>
      <c r="AK8" s="89">
        <v>2015</v>
      </c>
      <c r="AL8" s="89">
        <v>2016</v>
      </c>
      <c r="AM8" s="89">
        <v>2017</v>
      </c>
      <c r="AN8" s="89">
        <v>2018</v>
      </c>
      <c r="AO8" s="89">
        <v>2019</v>
      </c>
      <c r="AP8" s="100">
        <v>2020</v>
      </c>
      <c r="AQ8" s="100">
        <v>2021</v>
      </c>
      <c r="AR8" s="100">
        <v>2022</v>
      </c>
      <c r="AS8" s="100">
        <v>2023</v>
      </c>
      <c r="AT8" s="144" t="s">
        <v>122</v>
      </c>
      <c r="AU8" s="145"/>
      <c r="AV8" s="146"/>
    </row>
    <row r="9" spans="3:48" x14ac:dyDescent="0.25">
      <c r="C9" s="132" t="s">
        <v>6</v>
      </c>
      <c r="D9" s="133"/>
      <c r="E9" s="134"/>
      <c r="F9" s="135">
        <f xml:space="preserve"> 6.7</f>
        <v>6.7</v>
      </c>
      <c r="G9" s="142"/>
      <c r="J9" s="89" t="s">
        <v>120</v>
      </c>
      <c r="K9" s="28">
        <v>34.298847849198872</v>
      </c>
      <c r="L9" s="28">
        <v>34.196913767558115</v>
      </c>
      <c r="M9" s="28">
        <v>34.089872914734343</v>
      </c>
      <c r="N9" s="28">
        <v>34.210946869671133</v>
      </c>
      <c r="O9" s="28">
        <v>34.123965059814303</v>
      </c>
      <c r="P9" s="28">
        <v>34.136594719257538</v>
      </c>
      <c r="Q9" s="28">
        <v>34.135077904522618</v>
      </c>
      <c r="R9" s="28">
        <v>34.09630594729812</v>
      </c>
      <c r="S9" s="28">
        <v>34.100915727208687</v>
      </c>
      <c r="T9" s="28">
        <v>34.104421685293296</v>
      </c>
      <c r="U9" s="28">
        <v>34.076188041723668</v>
      </c>
      <c r="V9" s="28">
        <v>34.052943928288514</v>
      </c>
      <c r="W9" s="28">
        <v>34.147012949853838</v>
      </c>
      <c r="X9" s="28">
        <v>34.104208164491894</v>
      </c>
      <c r="Y9" s="28">
        <v>34.026053558794949</v>
      </c>
      <c r="Z9" s="28">
        <v>34.029656308730885</v>
      </c>
      <c r="AA9" s="28">
        <v>35.13172551629328</v>
      </c>
      <c r="AB9" s="28">
        <v>34.663502474464778</v>
      </c>
      <c r="AC9" s="28">
        <v>34.343197504549572</v>
      </c>
      <c r="AD9" s="28">
        <v>34.624182109539085</v>
      </c>
      <c r="AE9" s="28">
        <v>34.568178040067906</v>
      </c>
      <c r="AF9" s="28">
        <v>35.231409839079554</v>
      </c>
      <c r="AG9" s="28">
        <v>34.359063139414118</v>
      </c>
      <c r="AH9" s="28">
        <v>33.794621615100198</v>
      </c>
      <c r="AI9" s="28">
        <v>33.644715232483549</v>
      </c>
      <c r="AJ9" s="28">
        <v>33.293232061720964</v>
      </c>
      <c r="AK9" s="28">
        <v>32.765103865938364</v>
      </c>
      <c r="AL9" s="28">
        <v>33.078773631136436</v>
      </c>
      <c r="AM9" s="28">
        <v>32.740606282685441</v>
      </c>
      <c r="AN9" s="28">
        <v>32.832622521739196</v>
      </c>
      <c r="AO9" s="28">
        <v>32.982066911554519</v>
      </c>
      <c r="AP9" s="28">
        <v>32.911961169579023</v>
      </c>
      <c r="AQ9" s="28">
        <v>33.601671759797611</v>
      </c>
      <c r="AR9" s="28">
        <v>33.606478640227792</v>
      </c>
      <c r="AS9" s="28">
        <v>33.274952878090517</v>
      </c>
      <c r="AT9" s="147" t="s">
        <v>120</v>
      </c>
      <c r="AU9" s="147"/>
      <c r="AV9" s="147"/>
    </row>
    <row r="10" spans="3:48" x14ac:dyDescent="0.25">
      <c r="C10" s="132" t="s">
        <v>7</v>
      </c>
      <c r="D10" s="133"/>
      <c r="E10" s="134"/>
      <c r="F10" s="135">
        <v>81.900000000000006</v>
      </c>
      <c r="G10" s="142"/>
    </row>
    <row r="11" spans="3:48" ht="18" x14ac:dyDescent="0.25">
      <c r="J11" s="95" t="s">
        <v>121</v>
      </c>
      <c r="K11" s="91"/>
      <c r="L11" s="91"/>
      <c r="M11" s="84"/>
      <c r="N11" s="84"/>
    </row>
    <row r="12" spans="3:48" ht="45.75" customHeight="1" x14ac:dyDescent="0.25">
      <c r="J12" s="88" t="s">
        <v>122</v>
      </c>
      <c r="K12" s="88">
        <v>1989</v>
      </c>
      <c r="L12" s="88">
        <v>1990</v>
      </c>
      <c r="M12" s="88">
        <v>1991</v>
      </c>
      <c r="N12" s="89">
        <v>1992</v>
      </c>
      <c r="O12" s="89">
        <v>1993</v>
      </c>
      <c r="P12" s="89">
        <v>1994</v>
      </c>
      <c r="Q12" s="89">
        <v>1995</v>
      </c>
      <c r="R12" s="89">
        <v>1996</v>
      </c>
      <c r="S12" s="89">
        <v>1997</v>
      </c>
      <c r="T12" s="89">
        <v>1998</v>
      </c>
      <c r="U12" s="89">
        <v>1999</v>
      </c>
      <c r="V12" s="89">
        <v>2000</v>
      </c>
      <c r="W12" s="89">
        <v>2001</v>
      </c>
      <c r="X12" s="89">
        <v>2002</v>
      </c>
      <c r="Y12" s="89">
        <v>2003</v>
      </c>
      <c r="Z12" s="89">
        <v>2004</v>
      </c>
      <c r="AA12" s="89">
        <v>2005</v>
      </c>
      <c r="AB12" s="89">
        <v>2006</v>
      </c>
      <c r="AC12" s="89">
        <v>2007</v>
      </c>
      <c r="AD12" s="89">
        <v>2008</v>
      </c>
      <c r="AE12" s="89">
        <v>2009</v>
      </c>
      <c r="AF12" s="89" t="s">
        <v>115</v>
      </c>
      <c r="AG12" s="89" t="s">
        <v>116</v>
      </c>
      <c r="AH12" s="89">
        <v>2012</v>
      </c>
      <c r="AI12" s="89">
        <v>2013</v>
      </c>
      <c r="AJ12" s="89">
        <v>2014</v>
      </c>
      <c r="AK12" s="89">
        <v>2015</v>
      </c>
      <c r="AL12" s="89">
        <v>2016</v>
      </c>
      <c r="AM12" s="89">
        <v>2017</v>
      </c>
      <c r="AN12" s="89">
        <v>2018</v>
      </c>
      <c r="AO12" s="89">
        <v>2019</v>
      </c>
      <c r="AP12" s="100">
        <v>2020</v>
      </c>
      <c r="AQ12" s="100">
        <v>2021</v>
      </c>
      <c r="AR12" s="100">
        <v>2022</v>
      </c>
      <c r="AS12" s="100">
        <v>2023</v>
      </c>
      <c r="AT12" s="144" t="s">
        <v>122</v>
      </c>
      <c r="AU12" s="145"/>
      <c r="AV12" s="146"/>
    </row>
    <row r="13" spans="3:48" ht="32.25" customHeight="1" x14ac:dyDescent="0.25">
      <c r="C13" s="125" t="s">
        <v>52</v>
      </c>
      <c r="D13" s="130"/>
      <c r="E13" s="130"/>
      <c r="F13" s="130"/>
      <c r="G13" s="130"/>
      <c r="J13" s="89" t="s">
        <v>120</v>
      </c>
      <c r="K13" s="28">
        <v>82.427889161168693</v>
      </c>
      <c r="L13" s="28">
        <v>82.034855086228461</v>
      </c>
      <c r="M13" s="28">
        <v>81.622130491144787</v>
      </c>
      <c r="N13" s="28">
        <v>82.088963459196108</v>
      </c>
      <c r="O13" s="28">
        <v>81.753581861369042</v>
      </c>
      <c r="P13" s="28">
        <v>81.802278886310901</v>
      </c>
      <c r="Q13" s="28">
        <v>81.79643040201006</v>
      </c>
      <c r="R13" s="28">
        <v>81.646934766241642</v>
      </c>
      <c r="S13" s="28">
        <v>81.664709003804447</v>
      </c>
      <c r="T13" s="28">
        <v>81.678227161523495</v>
      </c>
      <c r="U13" s="28">
        <v>81.569364808481524</v>
      </c>
      <c r="V13" s="28">
        <v>81.479740921409217</v>
      </c>
      <c r="W13" s="28">
        <v>81.842449156734872</v>
      </c>
      <c r="X13" s="28">
        <v>81.677403875049421</v>
      </c>
      <c r="Y13" s="28">
        <v>81.376057920310984</v>
      </c>
      <c r="Z13" s="28">
        <v>81.391754402766821</v>
      </c>
      <c r="AA13" s="28">
        <v>84.239912042670355</v>
      </c>
      <c r="AB13" s="28">
        <v>83.18264140034529</v>
      </c>
      <c r="AC13" s="28">
        <v>82.211786092323919</v>
      </c>
      <c r="AD13" s="28">
        <v>82.764654220364292</v>
      </c>
      <c r="AE13" s="28">
        <v>82.690499299635874</v>
      </c>
      <c r="AF13" s="28">
        <v>84.139072618321265</v>
      </c>
      <c r="AG13" s="28">
        <v>82.099064151756679</v>
      </c>
      <c r="AH13" s="28">
        <v>80.878890887877745</v>
      </c>
      <c r="AI13" s="28">
        <v>80.472300249431825</v>
      </c>
      <c r="AJ13" s="28">
        <v>79.646863573002278</v>
      </c>
      <c r="AK13" s="28">
        <v>78.440558295148634</v>
      </c>
      <c r="AL13" s="28">
        <v>79.137937289800007</v>
      </c>
      <c r="AM13" s="28">
        <v>78.250514637493211</v>
      </c>
      <c r="AN13" s="28">
        <v>78.634890528912194</v>
      </c>
      <c r="AO13" s="28">
        <v>78.825875503633682</v>
      </c>
      <c r="AP13" s="28">
        <v>78.826846667214511</v>
      </c>
      <c r="AQ13" s="28">
        <v>80.460114029773067</v>
      </c>
      <c r="AR13" s="28">
        <v>80.593039876421486</v>
      </c>
      <c r="AS13" s="28">
        <v>79.526870347454533</v>
      </c>
      <c r="AT13" s="147" t="s">
        <v>120</v>
      </c>
      <c r="AU13" s="147"/>
      <c r="AV13" s="147"/>
    </row>
    <row r="15" spans="3:48" x14ac:dyDescent="0.25">
      <c r="C15" s="139" t="s">
        <v>53</v>
      </c>
      <c r="D15" s="140"/>
      <c r="E15" s="141"/>
    </row>
    <row r="16" spans="3:48" x14ac:dyDescent="0.25">
      <c r="C16" s="132" t="s">
        <v>5</v>
      </c>
      <c r="D16" s="133"/>
      <c r="E16" s="134"/>
      <c r="F16" s="135" t="s">
        <v>50</v>
      </c>
      <c r="G16" s="136"/>
    </row>
    <row r="17" spans="3:7" x14ac:dyDescent="0.25">
      <c r="C17" s="132" t="s">
        <v>6</v>
      </c>
      <c r="D17" s="133"/>
      <c r="E17" s="134"/>
      <c r="F17" s="135">
        <v>11.7</v>
      </c>
      <c r="G17" s="136"/>
    </row>
    <row r="18" spans="3:7" x14ac:dyDescent="0.25">
      <c r="C18" s="132" t="s">
        <v>7</v>
      </c>
      <c r="D18" s="133"/>
      <c r="E18" s="134"/>
      <c r="F18" s="135">
        <v>86.75</v>
      </c>
      <c r="G18" s="136"/>
    </row>
    <row r="21" spans="3:7" x14ac:dyDescent="0.25">
      <c r="C21" s="125" t="s">
        <v>54</v>
      </c>
      <c r="D21" s="129"/>
      <c r="E21" s="129"/>
      <c r="F21" s="129"/>
      <c r="G21" s="129"/>
    </row>
    <row r="23" spans="3:7" x14ac:dyDescent="0.25">
      <c r="C23" s="139" t="s">
        <v>56</v>
      </c>
      <c r="D23" s="140"/>
      <c r="E23" s="141"/>
    </row>
    <row r="24" spans="3:7" x14ac:dyDescent="0.25">
      <c r="C24" s="132" t="s">
        <v>5</v>
      </c>
      <c r="D24" s="133"/>
      <c r="E24" s="134"/>
      <c r="F24" s="135" t="s">
        <v>55</v>
      </c>
      <c r="G24" s="138"/>
    </row>
    <row r="25" spans="3:7" x14ac:dyDescent="0.25">
      <c r="C25" s="132" t="s">
        <v>6</v>
      </c>
      <c r="D25" s="133"/>
      <c r="E25" s="134"/>
      <c r="F25" s="135">
        <v>40.659999999999997</v>
      </c>
      <c r="G25" s="138"/>
    </row>
    <row r="26" spans="3:7" x14ac:dyDescent="0.25">
      <c r="C26" s="132" t="s">
        <v>7</v>
      </c>
      <c r="D26" s="133"/>
      <c r="E26" s="134"/>
      <c r="F26" s="135">
        <v>86.77</v>
      </c>
      <c r="G26" s="138"/>
    </row>
    <row r="29" spans="3:7" ht="36.75" customHeight="1" x14ac:dyDescent="0.25">
      <c r="C29" s="125" t="s">
        <v>62</v>
      </c>
      <c r="D29" s="129"/>
      <c r="E29" s="129"/>
      <c r="F29" s="129"/>
      <c r="G29" s="129"/>
    </row>
    <row r="31" spans="3:7" ht="35.25" customHeight="1" x14ac:dyDescent="0.25">
      <c r="C31" s="139" t="s">
        <v>63</v>
      </c>
      <c r="D31" s="140"/>
      <c r="E31" s="141"/>
    </row>
    <row r="32" spans="3:7" x14ac:dyDescent="0.25">
      <c r="C32" s="132" t="s">
        <v>5</v>
      </c>
      <c r="D32" s="133"/>
      <c r="E32" s="134"/>
      <c r="F32" s="135" t="s">
        <v>57</v>
      </c>
      <c r="G32" s="142"/>
    </row>
    <row r="33" spans="3:16" x14ac:dyDescent="0.25">
      <c r="C33" s="132" t="s">
        <v>6</v>
      </c>
      <c r="D33" s="133"/>
      <c r="E33" s="134"/>
      <c r="F33" s="135">
        <v>39.299999999999997</v>
      </c>
      <c r="G33" s="143"/>
    </row>
    <row r="34" spans="3:16" x14ac:dyDescent="0.25">
      <c r="C34" s="132" t="s">
        <v>7</v>
      </c>
      <c r="D34" s="133"/>
      <c r="E34" s="134"/>
      <c r="F34" s="135" t="s">
        <v>58</v>
      </c>
      <c r="G34" s="143"/>
    </row>
    <row r="37" spans="3:16" x14ac:dyDescent="0.25">
      <c r="C37" s="125" t="s">
        <v>59</v>
      </c>
      <c r="D37" s="129"/>
      <c r="E37" s="129"/>
      <c r="F37" s="129"/>
      <c r="G37" s="129"/>
    </row>
    <row r="39" spans="3:16" x14ac:dyDescent="0.25">
      <c r="C39" s="137" t="s">
        <v>61</v>
      </c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</row>
    <row r="40" spans="3:16" x14ac:dyDescent="0.25">
      <c r="C40" s="132" t="s">
        <v>5</v>
      </c>
      <c r="D40" s="133"/>
      <c r="E40" s="134"/>
      <c r="F40" s="135" t="s">
        <v>60</v>
      </c>
      <c r="G40" s="136"/>
    </row>
    <row r="41" spans="3:16" x14ac:dyDescent="0.25">
      <c r="C41" s="132" t="s">
        <v>6</v>
      </c>
      <c r="D41" s="133"/>
      <c r="E41" s="134"/>
      <c r="F41" s="135">
        <v>37.700000000000003</v>
      </c>
      <c r="G41" s="136"/>
    </row>
    <row r="42" spans="3:16" x14ac:dyDescent="0.25">
      <c r="C42" s="132" t="s">
        <v>7</v>
      </c>
      <c r="D42" s="133"/>
      <c r="E42" s="134"/>
      <c r="F42" s="135">
        <v>83.14</v>
      </c>
      <c r="G42" s="136"/>
    </row>
  </sheetData>
  <mergeCells count="47">
    <mergeCell ref="AT12:AV12"/>
    <mergeCell ref="AT13:AV13"/>
    <mergeCell ref="C3:G3"/>
    <mergeCell ref="C5:G5"/>
    <mergeCell ref="C8:E8"/>
    <mergeCell ref="C9:E9"/>
    <mergeCell ref="F8:G8"/>
    <mergeCell ref="F9:G9"/>
    <mergeCell ref="C13:G13"/>
    <mergeCell ref="AT4:AV4"/>
    <mergeCell ref="AT8:AV8"/>
    <mergeCell ref="C10:E10"/>
    <mergeCell ref="C7:E7"/>
    <mergeCell ref="F10:G10"/>
    <mergeCell ref="AT5:AV5"/>
    <mergeCell ref="AT9:AV9"/>
    <mergeCell ref="C18:E18"/>
    <mergeCell ref="C15:E15"/>
    <mergeCell ref="F18:G18"/>
    <mergeCell ref="C21:G21"/>
    <mergeCell ref="C24:E24"/>
    <mergeCell ref="C23:E23"/>
    <mergeCell ref="F16:G16"/>
    <mergeCell ref="F17:G17"/>
    <mergeCell ref="C16:E16"/>
    <mergeCell ref="C17:E17"/>
    <mergeCell ref="C25:E25"/>
    <mergeCell ref="C26:E26"/>
    <mergeCell ref="F24:G24"/>
    <mergeCell ref="F25:G25"/>
    <mergeCell ref="F26:G26"/>
    <mergeCell ref="C29:G29"/>
    <mergeCell ref="C32:E32"/>
    <mergeCell ref="C33:E33"/>
    <mergeCell ref="C34:E34"/>
    <mergeCell ref="C31:E31"/>
    <mergeCell ref="F32:G32"/>
    <mergeCell ref="F33:G33"/>
    <mergeCell ref="F34:G34"/>
    <mergeCell ref="C37:G37"/>
    <mergeCell ref="C40:E40"/>
    <mergeCell ref="C41:E41"/>
    <mergeCell ref="C42:E42"/>
    <mergeCell ref="F40:G40"/>
    <mergeCell ref="F41:G41"/>
    <mergeCell ref="F42:G42"/>
    <mergeCell ref="C39:P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Dairy cattle</vt:lpstr>
      <vt:lpstr>Non dairy cattle</vt:lpstr>
      <vt:lpstr>Sheep</vt:lpstr>
      <vt:lpstr>Pigs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Luminita Olteanu</dc:creator>
  <cp:lastModifiedBy>Luminita Olteanu</cp:lastModifiedBy>
  <dcterms:created xsi:type="dcterms:W3CDTF">2019-01-21T14:15:37Z</dcterms:created>
  <dcterms:modified xsi:type="dcterms:W3CDTF">2025-02-07T08:23:48Z</dcterms:modified>
</cp:coreProperties>
</file>