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O:\tietovarastot\enerkhk\khk_laskenta\A_KHKI_KOORDINOINTI_H\Submissions\2026\EU-2026-03-15\"/>
    </mc:Choice>
  </mc:AlternateContent>
  <xr:revisionPtr revIDLastSave="0" documentId="8_{8908B642-DF50-4B9F-A045-29EEF2AC60FB}" xr6:coauthVersionLast="47" xr6:coauthVersionMax="47" xr10:uidLastSave="{00000000-0000-0000-0000-000000000000}"/>
  <bookViews>
    <workbookView xWindow="20850" yWindow="4065" windowWidth="26670" windowHeight="15225" activeTab="1" xr2:uid="{748332DF-00D0-4DC0-81C4-70C13808BD06}"/>
  </bookViews>
  <sheets>
    <sheet name="out.LUC.moving.aver.calc" sheetId="4" r:id="rId1"/>
    <sheet name="inp.LUC.no-moving-aver" sheetId="5" r:id="rId2"/>
  </sheets>
  <definedNames>
    <definedName name="_xlnm._FilterDatabase" localSheetId="1" hidden="1">'inp.LUC.no-moving-aver'!$A$4:$AO$9</definedName>
    <definedName name="_xlnm._FilterDatabase" localSheetId="0" hidden="1">'out.LUC.moving.aver.calc'!$A$4:$AN$9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 i="4" l="1"/>
  <c r="AN8" i="4"/>
  <c r="AN7" i="4"/>
  <c r="AN6" i="4"/>
  <c r="AN5" i="4"/>
  <c r="AM9" i="4"/>
  <c r="AM8" i="4"/>
  <c r="AM7" i="4"/>
  <c r="AM6" i="4"/>
  <c r="AM5" i="4"/>
  <c r="AL9" i="4"/>
  <c r="AL8" i="4"/>
  <c r="AL7" i="4"/>
  <c r="AL6" i="4"/>
  <c r="AL5" i="4"/>
  <c r="AK9" i="4"/>
  <c r="AJ9" i="4"/>
  <c r="AI9" i="4"/>
  <c r="AH9" i="4"/>
  <c r="AG9" i="4"/>
  <c r="AF9" i="4"/>
  <c r="AE9" i="4"/>
  <c r="AD9" i="4"/>
  <c r="AC9" i="4"/>
  <c r="AB9" i="4"/>
  <c r="AA9" i="4"/>
  <c r="Z9" i="4"/>
  <c r="Y9" i="4"/>
  <c r="X9" i="4"/>
  <c r="W9" i="4"/>
  <c r="V9" i="4"/>
  <c r="U9" i="4"/>
  <c r="T9" i="4"/>
  <c r="S9" i="4"/>
  <c r="R9" i="4"/>
  <c r="Q9" i="4"/>
  <c r="P9" i="4"/>
  <c r="O9" i="4"/>
  <c r="N9" i="4"/>
  <c r="M9" i="4"/>
  <c r="L9" i="4"/>
  <c r="K9" i="4"/>
  <c r="AK8" i="4"/>
  <c r="AJ8" i="4"/>
  <c r="AI8" i="4"/>
  <c r="AH8" i="4"/>
  <c r="AG8" i="4"/>
  <c r="AF8" i="4"/>
  <c r="AE8" i="4"/>
  <c r="AD8" i="4"/>
  <c r="AC8" i="4"/>
  <c r="AB8" i="4"/>
  <c r="AA8" i="4"/>
  <c r="Z8" i="4"/>
  <c r="Y8" i="4"/>
  <c r="X8" i="4"/>
  <c r="W8" i="4"/>
  <c r="V8" i="4"/>
  <c r="U8" i="4"/>
  <c r="T8" i="4"/>
  <c r="S8" i="4"/>
  <c r="R8" i="4"/>
  <c r="Q8" i="4"/>
  <c r="P8" i="4"/>
  <c r="O8" i="4"/>
  <c r="N8" i="4"/>
  <c r="M8" i="4"/>
  <c r="L8" i="4"/>
  <c r="K8" i="4"/>
  <c r="AK7" i="4"/>
  <c r="AJ7" i="4"/>
  <c r="AI7" i="4"/>
  <c r="AH7" i="4"/>
  <c r="AG7" i="4"/>
  <c r="AF7" i="4"/>
  <c r="AE7" i="4"/>
  <c r="AD7" i="4"/>
  <c r="AC7" i="4"/>
  <c r="AB7" i="4"/>
  <c r="AA7" i="4"/>
  <c r="Z7" i="4"/>
  <c r="Y7" i="4"/>
  <c r="X7" i="4"/>
  <c r="W7" i="4"/>
  <c r="V7" i="4"/>
  <c r="U7" i="4"/>
  <c r="T7" i="4"/>
  <c r="S7" i="4"/>
  <c r="R7" i="4"/>
  <c r="Q7" i="4"/>
  <c r="P7" i="4"/>
  <c r="O7" i="4"/>
  <c r="N7" i="4"/>
  <c r="M7" i="4"/>
  <c r="L7" i="4"/>
  <c r="K7" i="4"/>
  <c r="AK6" i="4"/>
  <c r="AJ6" i="4"/>
  <c r="AI6" i="4"/>
  <c r="AH6" i="4"/>
  <c r="AG6" i="4"/>
  <c r="AF6" i="4"/>
  <c r="AE6" i="4"/>
  <c r="AD6" i="4"/>
  <c r="AC6" i="4"/>
  <c r="AB6" i="4"/>
  <c r="AA6" i="4"/>
  <c r="Z6" i="4"/>
  <c r="Y6" i="4"/>
  <c r="X6" i="4"/>
  <c r="W6" i="4"/>
  <c r="V6" i="4"/>
  <c r="U6" i="4"/>
  <c r="T6" i="4"/>
  <c r="S6" i="4"/>
  <c r="R6" i="4"/>
  <c r="Q6" i="4"/>
  <c r="P6" i="4"/>
  <c r="O6" i="4"/>
  <c r="N6" i="4"/>
  <c r="M6" i="4"/>
  <c r="L6" i="4"/>
  <c r="K6" i="4"/>
  <c r="AK5" i="4"/>
  <c r="AJ5" i="4"/>
  <c r="AI5" i="4"/>
  <c r="AH5" i="4"/>
  <c r="AG5" i="4"/>
  <c r="AF5" i="4"/>
  <c r="AE5" i="4"/>
  <c r="AD5" i="4"/>
  <c r="AC5" i="4"/>
  <c r="AB5" i="4"/>
  <c r="AA5" i="4"/>
  <c r="Z5" i="4"/>
  <c r="Y5" i="4"/>
  <c r="X5" i="4"/>
  <c r="W5" i="4"/>
  <c r="V5" i="4"/>
  <c r="U5" i="4"/>
  <c r="T5" i="4"/>
  <c r="S5" i="4"/>
  <c r="R5" i="4"/>
  <c r="Q5" i="4"/>
  <c r="P5" i="4"/>
  <c r="O5" i="4"/>
  <c r="N5" i="4"/>
  <c r="M5" i="4"/>
  <c r="L5" i="4"/>
  <c r="K5" i="4"/>
  <c r="J9" i="4"/>
  <c r="J8" i="4"/>
  <c r="J7" i="4"/>
  <c r="J6" i="4"/>
  <c r="J5" i="4"/>
  <c r="I6" i="4"/>
  <c r="I7" i="4"/>
  <c r="I8" i="4"/>
  <c r="I9" i="4"/>
  <c r="I5" i="4"/>
  <c r="H6" i="4"/>
  <c r="H7" i="4"/>
  <c r="H8" i="4"/>
  <c r="H9" i="4"/>
  <c r="H5" i="4"/>
</calcChain>
</file>

<file path=xl/sharedStrings.xml><?xml version="1.0" encoding="utf-8"?>
<sst xmlns="http://schemas.openxmlformats.org/spreadsheetml/2006/main" count="59" uniqueCount="18">
  <si>
    <t>GHGI2022</t>
  </si>
  <si>
    <t>Output LUC areas after moving average: Excel-version</t>
  </si>
  <si>
    <t>region</t>
  </si>
  <si>
    <t>soil</t>
  </si>
  <si>
    <t>ipcc</t>
  </si>
  <si>
    <t>old.ipcc</t>
  </si>
  <si>
    <t>site.type</t>
  </si>
  <si>
    <t>peat.fert.class</t>
  </si>
  <si>
    <t>drainage</t>
  </si>
  <si>
    <t>south</t>
  </si>
  <si>
    <t>mineral</t>
  </si>
  <si>
    <t>FL</t>
  </si>
  <si>
    <t>CL</t>
  </si>
  <si>
    <t>SL</t>
  </si>
  <si>
    <t>north</t>
  </si>
  <si>
    <t>organic</t>
  </si>
  <si>
    <t>Raw estimates of LUC areas (without moving average), ha/year</t>
  </si>
  <si>
    <t>old.soil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</si>
</sst>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8999908444471571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33" borderId="0" xfId="0" applyFill="1"/>
    <xf numFmtId="0" fontId="0" fillId="34" borderId="0" xfId="0" applyFill="1"/>
    <xf numFmtId="0" fontId="0" fillId="35" borderId="0" xfId="0" applyFill="1"/>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7F25-59E9-4E31-B388-A12DF8BDE442}">
  <dimension ref="A1:AN9"/>
  <sheetViews>
    <sheetView zoomScale="70" zoomScaleNormal="70" workbookViewId="0">
      <pane xSplit="7" ySplit="4" topLeftCell="H5" activePane="bottomRight" state="frozen"/>
      <selection pane="topRight" activeCell="L1" sqref="L1"/>
      <selection pane="bottomLeft" activeCell="A5" sqref="A5"/>
      <selection pane="bottomRight" activeCell="D9" sqref="D9"/>
    </sheetView>
  </sheetViews>
  <sheetFormatPr defaultRowHeight="15" x14ac:dyDescent="0.25"/>
  <cols>
    <col min="5" max="7" width="0" hidden="1" customWidth="1"/>
  </cols>
  <sheetData>
    <row r="1" spans="1:40" x14ac:dyDescent="0.25">
      <c r="A1" s="1" t="s">
        <v>0</v>
      </c>
    </row>
    <row r="2" spans="1:40" x14ac:dyDescent="0.25">
      <c r="A2" t="s">
        <v>1</v>
      </c>
      <c r="I2" s="4"/>
      <c r="J2" s="4"/>
      <c r="K2" s="4"/>
    </row>
    <row r="4" spans="1:40" x14ac:dyDescent="0.25">
      <c r="A4" t="s">
        <v>2</v>
      </c>
      <c r="B4" t="s">
        <v>3</v>
      </c>
      <c r="C4" t="s">
        <v>4</v>
      </c>
      <c r="D4" t="s">
        <v>5</v>
      </c>
      <c r="E4" t="s">
        <v>6</v>
      </c>
      <c r="F4" t="s">
        <v>7</v>
      </c>
      <c r="G4" t="s">
        <v>8</v>
      </c>
      <c r="H4">
        <v>1990</v>
      </c>
      <c r="I4">
        <v>1991</v>
      </c>
      <c r="J4">
        <v>1992</v>
      </c>
      <c r="K4">
        <v>1993</v>
      </c>
      <c r="L4">
        <v>1994</v>
      </c>
      <c r="M4">
        <v>1995</v>
      </c>
      <c r="N4">
        <v>1996</v>
      </c>
      <c r="O4">
        <v>1997</v>
      </c>
      <c r="P4">
        <v>1998</v>
      </c>
      <c r="Q4">
        <v>1999</v>
      </c>
      <c r="R4">
        <v>2000</v>
      </c>
      <c r="S4">
        <v>2001</v>
      </c>
      <c r="T4">
        <v>2002</v>
      </c>
      <c r="U4">
        <v>2003</v>
      </c>
      <c r="V4">
        <v>2004</v>
      </c>
      <c r="W4">
        <v>2005</v>
      </c>
      <c r="X4">
        <v>2006</v>
      </c>
      <c r="Y4">
        <v>2007</v>
      </c>
      <c r="Z4">
        <v>2008</v>
      </c>
      <c r="AA4">
        <v>2009</v>
      </c>
      <c r="AB4">
        <v>2010</v>
      </c>
      <c r="AC4">
        <v>2011</v>
      </c>
      <c r="AD4">
        <v>2012</v>
      </c>
      <c r="AE4">
        <v>2013</v>
      </c>
      <c r="AF4">
        <v>2014</v>
      </c>
      <c r="AG4">
        <v>2015</v>
      </c>
      <c r="AH4">
        <v>2016</v>
      </c>
      <c r="AI4">
        <v>2017</v>
      </c>
      <c r="AJ4">
        <v>2018</v>
      </c>
      <c r="AK4">
        <v>2019</v>
      </c>
      <c r="AL4">
        <v>2020</v>
      </c>
      <c r="AM4">
        <v>2021</v>
      </c>
      <c r="AN4">
        <v>2022</v>
      </c>
    </row>
    <row r="5" spans="1:40" x14ac:dyDescent="0.25">
      <c r="A5" t="s">
        <v>9</v>
      </c>
      <c r="B5" t="s">
        <v>10</v>
      </c>
      <c r="C5" t="s">
        <v>11</v>
      </c>
      <c r="D5" t="s">
        <v>12</v>
      </c>
      <c r="E5">
        <v>0</v>
      </c>
      <c r="F5">
        <v>0</v>
      </c>
      <c r="G5">
        <v>0</v>
      </c>
      <c r="H5" s="3">
        <f>ROUND(2*'inp.LUC.no-moving-aver'!I5/5+2*'inp.LUC.no-moving-aver'!J5/5+'inp.LUC.no-moving-aver'!K5/5,0)</f>
        <v>3505</v>
      </c>
      <c r="I5" s="3">
        <f>ROUND(2*'inp.LUC.no-moving-aver'!I5/5+'inp.LUC.no-moving-aver'!J5/5+'inp.LUC.no-moving-aver'!K5/5+'inp.LUC.no-moving-aver'!L5/5,0)</f>
        <v>3385</v>
      </c>
      <c r="J5" s="2">
        <f>ROUND('inp.LUC.no-moving-aver'!I5/5+'inp.LUC.no-moving-aver'!J5/5+'inp.LUC.no-moving-aver'!K5/5+'inp.LUC.no-moving-aver'!L5/5+'inp.LUC.no-moving-aver'!M5/5,0)</f>
        <v>2894</v>
      </c>
      <c r="K5" s="2">
        <f>ROUND('inp.LUC.no-moving-aver'!J5/5+'inp.LUC.no-moving-aver'!K5/5+'inp.LUC.no-moving-aver'!L5/5+'inp.LUC.no-moving-aver'!M5/5+'inp.LUC.no-moving-aver'!N5/5,0)</f>
        <v>2230</v>
      </c>
      <c r="L5" s="2">
        <f>ROUND('inp.LUC.no-moving-aver'!K5/5+'inp.LUC.no-moving-aver'!L5/5+'inp.LUC.no-moving-aver'!M5/5+'inp.LUC.no-moving-aver'!N5/5+'inp.LUC.no-moving-aver'!O5/5,0)</f>
        <v>2429</v>
      </c>
      <c r="M5" s="2">
        <f>ROUND('inp.LUC.no-moving-aver'!L5/5+'inp.LUC.no-moving-aver'!M5/5+'inp.LUC.no-moving-aver'!N5/5+'inp.LUC.no-moving-aver'!O5/5+'inp.LUC.no-moving-aver'!P5/5,0)</f>
        <v>2397</v>
      </c>
      <c r="N5" s="2">
        <f>ROUND('inp.LUC.no-moving-aver'!M5/5+'inp.LUC.no-moving-aver'!N5/5+'inp.LUC.no-moving-aver'!O5/5+'inp.LUC.no-moving-aver'!P5/5+'inp.LUC.no-moving-aver'!Q5/5,0)</f>
        <v>2505</v>
      </c>
      <c r="O5" s="2">
        <f>ROUND('inp.LUC.no-moving-aver'!N5/5+'inp.LUC.no-moving-aver'!O5/5+'inp.LUC.no-moving-aver'!P5/5+'inp.LUC.no-moving-aver'!Q5/5+'inp.LUC.no-moving-aver'!R5/5,0)</f>
        <v>2679</v>
      </c>
      <c r="P5" s="2">
        <f>ROUND('inp.LUC.no-moving-aver'!O5/5+'inp.LUC.no-moving-aver'!P5/5+'inp.LUC.no-moving-aver'!Q5/5+'inp.LUC.no-moving-aver'!R5/5+'inp.LUC.no-moving-aver'!S5/5,0)</f>
        <v>2798</v>
      </c>
      <c r="Q5" s="2">
        <f>ROUND('inp.LUC.no-moving-aver'!P5/5+'inp.LUC.no-moving-aver'!Q5/5+'inp.LUC.no-moving-aver'!R5/5+'inp.LUC.no-moving-aver'!S5/5+'inp.LUC.no-moving-aver'!T5/5,0)</f>
        <v>2386</v>
      </c>
      <c r="R5" s="2">
        <f>ROUND('inp.LUC.no-moving-aver'!Q5/5+'inp.LUC.no-moving-aver'!R5/5+'inp.LUC.no-moving-aver'!S5/5+'inp.LUC.no-moving-aver'!T5/5+'inp.LUC.no-moving-aver'!U5/5,0)</f>
        <v>1854</v>
      </c>
      <c r="S5" s="2">
        <f>ROUND('inp.LUC.no-moving-aver'!R5/5+'inp.LUC.no-moving-aver'!S5/5+'inp.LUC.no-moving-aver'!T5/5+'inp.LUC.no-moving-aver'!U5/5+'inp.LUC.no-moving-aver'!V5/5,0)</f>
        <v>1660</v>
      </c>
      <c r="T5" s="2">
        <f>ROUND('inp.LUC.no-moving-aver'!S5/5+'inp.LUC.no-moving-aver'!T5/5+'inp.LUC.no-moving-aver'!U5/5+'inp.LUC.no-moving-aver'!V5/5+'inp.LUC.no-moving-aver'!W5/5,0)</f>
        <v>1412</v>
      </c>
      <c r="U5" s="2">
        <f>ROUND('inp.LUC.no-moving-aver'!T5/5+'inp.LUC.no-moving-aver'!U5/5+'inp.LUC.no-moving-aver'!V5/5+'inp.LUC.no-moving-aver'!W5/5+'inp.LUC.no-moving-aver'!X5/5,0)</f>
        <v>1098</v>
      </c>
      <c r="V5" s="2">
        <f>ROUND('inp.LUC.no-moving-aver'!U5/5+'inp.LUC.no-moving-aver'!V5/5+'inp.LUC.no-moving-aver'!W5/5+'inp.LUC.no-moving-aver'!X5/5+'inp.LUC.no-moving-aver'!Y5/5,0)</f>
        <v>1024</v>
      </c>
      <c r="W5" s="2">
        <f>ROUND('inp.LUC.no-moving-aver'!V5/5+'inp.LUC.no-moving-aver'!W5/5+'inp.LUC.no-moving-aver'!X5/5+'inp.LUC.no-moving-aver'!Y5/5+'inp.LUC.no-moving-aver'!Z5/5,0)</f>
        <v>820</v>
      </c>
      <c r="X5" s="2">
        <f>ROUND('inp.LUC.no-moving-aver'!W5/5+'inp.LUC.no-moving-aver'!X5/5+'inp.LUC.no-moving-aver'!Y5/5+'inp.LUC.no-moving-aver'!Z5/5+'inp.LUC.no-moving-aver'!AA5/5,0)</f>
        <v>614</v>
      </c>
      <c r="Y5" s="2">
        <f>ROUND('inp.LUC.no-moving-aver'!X5/5+'inp.LUC.no-moving-aver'!Y5/5+'inp.LUC.no-moving-aver'!Z5/5+'inp.LUC.no-moving-aver'!AA5/5+'inp.LUC.no-moving-aver'!AB5/5,0)</f>
        <v>326</v>
      </c>
      <c r="Z5" s="2">
        <f>ROUND('inp.LUC.no-moving-aver'!Y5/5+'inp.LUC.no-moving-aver'!Z5/5+'inp.LUC.no-moving-aver'!AA5/5+'inp.LUC.no-moving-aver'!AB5/5+'inp.LUC.no-moving-aver'!AC5/5,0)</f>
        <v>395</v>
      </c>
      <c r="AA5" s="2">
        <f>ROUND('inp.LUC.no-moving-aver'!Z5/5+'inp.LUC.no-moving-aver'!AA5/5+'inp.LUC.no-moving-aver'!AB5/5+'inp.LUC.no-moving-aver'!AC5/5+'inp.LUC.no-moving-aver'!AD5/5,0)</f>
        <v>269</v>
      </c>
      <c r="AB5" s="2">
        <f>ROUND('inp.LUC.no-moving-aver'!AA5/5+'inp.LUC.no-moving-aver'!AB5/5+'inp.LUC.no-moving-aver'!AC5/5+'inp.LUC.no-moving-aver'!AD5/5+'inp.LUC.no-moving-aver'!AE5/5,0)</f>
        <v>417</v>
      </c>
      <c r="AC5" s="2">
        <f>ROUND('inp.LUC.no-moving-aver'!AB5/5+'inp.LUC.no-moving-aver'!AC5/5+'inp.LUC.no-moving-aver'!AD5/5+'inp.LUC.no-moving-aver'!AE5/5+'inp.LUC.no-moving-aver'!AF5/5,0)</f>
        <v>417</v>
      </c>
      <c r="AD5" s="2">
        <f>ROUND('inp.LUC.no-moving-aver'!AC5/5+'inp.LUC.no-moving-aver'!AD5/5+'inp.LUC.no-moving-aver'!AE5/5+'inp.LUC.no-moving-aver'!AF5/5+'inp.LUC.no-moving-aver'!AG5/5,0)</f>
        <v>416</v>
      </c>
      <c r="AE5" s="2">
        <f>ROUND('inp.LUC.no-moving-aver'!AD5/5+'inp.LUC.no-moving-aver'!AE5/5+'inp.LUC.no-moving-aver'!AF5/5+'inp.LUC.no-moving-aver'!AG5/5+'inp.LUC.no-moving-aver'!AH5/5,0)</f>
        <v>284</v>
      </c>
      <c r="AF5" s="2">
        <f>ROUND('inp.LUC.no-moving-aver'!AE5/5+'inp.LUC.no-moving-aver'!AF5/5+'inp.LUC.no-moving-aver'!AG5/5+'inp.LUC.no-moving-aver'!AH5/5+'inp.LUC.no-moving-aver'!AI5/5,0)</f>
        <v>367</v>
      </c>
      <c r="AG5" s="2">
        <f>ROUND('inp.LUC.no-moving-aver'!AF5/5+'inp.LUC.no-moving-aver'!AG5/5+'inp.LUC.no-moving-aver'!AH5/5+'inp.LUC.no-moving-aver'!AI5/5+'inp.LUC.no-moving-aver'!AJ5/5,0)</f>
        <v>151</v>
      </c>
      <c r="AH5" s="2">
        <f>ROUND('inp.LUC.no-moving-aver'!AG5/5+'inp.LUC.no-moving-aver'!AH5/5+'inp.LUC.no-moving-aver'!AI5/5+'inp.LUC.no-moving-aver'!AJ5/5+'inp.LUC.no-moving-aver'!AK5/5,0)</f>
        <v>236</v>
      </c>
      <c r="AI5" s="2">
        <f>ROUND('inp.LUC.no-moving-aver'!AH5/5+'inp.LUC.no-moving-aver'!AI5/5+'inp.LUC.no-moving-aver'!AJ5/5+'inp.LUC.no-moving-aver'!AK5/5+'inp.LUC.no-moving-aver'!AL5/5,0)</f>
        <v>168</v>
      </c>
      <c r="AJ5" s="2">
        <f>ROUND('inp.LUC.no-moving-aver'!AI5/5+'inp.LUC.no-moving-aver'!AJ5/5+'inp.LUC.no-moving-aver'!AK5/5+'inp.LUC.no-moving-aver'!AL5/5+'inp.LUC.no-moving-aver'!AM5/5,0)</f>
        <v>253</v>
      </c>
      <c r="AK5" s="2">
        <f>ROUND('inp.LUC.no-moving-aver'!AJ5/5+'inp.LUC.no-moving-aver'!AK5/5+'inp.LUC.no-moving-aver'!AL5/5+'inp.LUC.no-moving-aver'!AM5/5+'inp.LUC.no-moving-aver'!AN5/5,0)</f>
        <v>170</v>
      </c>
      <c r="AL5" s="3">
        <f>ROUND('inp.LUC.no-moving-aver'!AK5/5+'inp.LUC.no-moving-aver'!AL5/5+'inp.LUC.no-moving-aver'!AM5/5+2*'inp.LUC.no-moving-aver'!AN5/5,0)</f>
        <v>170</v>
      </c>
      <c r="AM5" s="3">
        <f>ROUND('inp.LUC.no-moving-aver'!AL5/5+2*'inp.LUC.no-moving-aver'!AM5/5+2*'inp.LUC.no-moving-aver'!AN5/5,0)</f>
        <v>170</v>
      </c>
      <c r="AN5" s="3">
        <f>ROUND(2*'inp.LUC.no-moving-aver'!AM5/5+3*'inp.LUC.no-moving-aver'!AN5/5,0)</f>
        <v>170</v>
      </c>
    </row>
    <row r="6" spans="1:40" x14ac:dyDescent="0.25">
      <c r="A6" t="s">
        <v>9</v>
      </c>
      <c r="B6" t="s">
        <v>10</v>
      </c>
      <c r="C6" t="s">
        <v>12</v>
      </c>
      <c r="D6" t="s">
        <v>11</v>
      </c>
      <c r="E6">
        <v>0</v>
      </c>
      <c r="F6">
        <v>0</v>
      </c>
      <c r="G6">
        <v>0</v>
      </c>
      <c r="H6" s="3">
        <f>ROUND(2*'inp.LUC.no-moving-aver'!I6/5+2*'inp.LUC.no-moving-aver'!J6/5+'inp.LUC.no-moving-aver'!K6/5,0)</f>
        <v>612</v>
      </c>
      <c r="I6" s="3">
        <f>ROUND(2*'inp.LUC.no-moving-aver'!I6/5+'inp.LUC.no-moving-aver'!J6/5+'inp.LUC.no-moving-aver'!K6/5+'inp.LUC.no-moving-aver'!L6/5,0)</f>
        <v>685</v>
      </c>
      <c r="J6" s="2">
        <f>ROUND('inp.LUC.no-moving-aver'!I6/5+'inp.LUC.no-moving-aver'!J6/5+'inp.LUC.no-moving-aver'!K6/5+'inp.LUC.no-moving-aver'!L6/5+'inp.LUC.no-moving-aver'!M6/5,0)</f>
        <v>963</v>
      </c>
      <c r="K6" s="2">
        <f>ROUND('inp.LUC.no-moving-aver'!J6/5+'inp.LUC.no-moving-aver'!K6/5+'inp.LUC.no-moving-aver'!L6/5+'inp.LUC.no-moving-aver'!M6/5+'inp.LUC.no-moving-aver'!N6/5,0)</f>
        <v>1093</v>
      </c>
      <c r="L6" s="2">
        <f>ROUND('inp.LUC.no-moving-aver'!K6/5+'inp.LUC.no-moving-aver'!L6/5+'inp.LUC.no-moving-aver'!M6/5+'inp.LUC.no-moving-aver'!N6/5+'inp.LUC.no-moving-aver'!O6/5,0)</f>
        <v>1059</v>
      </c>
      <c r="M6" s="2">
        <f>ROUND('inp.LUC.no-moving-aver'!L6/5+'inp.LUC.no-moving-aver'!M6/5+'inp.LUC.no-moving-aver'!N6/5+'inp.LUC.no-moving-aver'!O6/5+'inp.LUC.no-moving-aver'!P6/5,0)</f>
        <v>1118</v>
      </c>
      <c r="N6" s="2">
        <f>ROUND('inp.LUC.no-moving-aver'!M6/5+'inp.LUC.no-moving-aver'!N6/5+'inp.LUC.no-moving-aver'!O6/5+'inp.LUC.no-moving-aver'!P6/5+'inp.LUC.no-moving-aver'!Q6/5,0)</f>
        <v>1296</v>
      </c>
      <c r="O6" s="2">
        <f>ROUND('inp.LUC.no-moving-aver'!N6/5+'inp.LUC.no-moving-aver'!O6/5+'inp.LUC.no-moving-aver'!P6/5+'inp.LUC.no-moving-aver'!Q6/5+'inp.LUC.no-moving-aver'!R6/5,0)</f>
        <v>1553</v>
      </c>
      <c r="P6" s="2">
        <f>ROUND('inp.LUC.no-moving-aver'!O6/5+'inp.LUC.no-moving-aver'!P6/5+'inp.LUC.no-moving-aver'!Q6/5+'inp.LUC.no-moving-aver'!R6/5+'inp.LUC.no-moving-aver'!S6/5,0)</f>
        <v>1783</v>
      </c>
      <c r="Q6" s="2">
        <f>ROUND('inp.LUC.no-moving-aver'!P6/5+'inp.LUC.no-moving-aver'!Q6/5+'inp.LUC.no-moving-aver'!R6/5+'inp.LUC.no-moving-aver'!S6/5+'inp.LUC.no-moving-aver'!T6/5,0)</f>
        <v>2189</v>
      </c>
      <c r="R6" s="2">
        <f>ROUND('inp.LUC.no-moving-aver'!Q6/5+'inp.LUC.no-moving-aver'!R6/5+'inp.LUC.no-moving-aver'!S6/5+'inp.LUC.no-moving-aver'!T6/5+'inp.LUC.no-moving-aver'!U6/5,0)</f>
        <v>2502</v>
      </c>
      <c r="S6" s="2">
        <f>ROUND('inp.LUC.no-moving-aver'!R6/5+'inp.LUC.no-moving-aver'!S6/5+'inp.LUC.no-moving-aver'!T6/5+'inp.LUC.no-moving-aver'!U6/5+'inp.LUC.no-moving-aver'!V6/5,0)</f>
        <v>3022</v>
      </c>
      <c r="T6" s="2">
        <f>ROUND('inp.LUC.no-moving-aver'!S6/5+'inp.LUC.no-moving-aver'!T6/5+'inp.LUC.no-moving-aver'!U6/5+'inp.LUC.no-moving-aver'!V6/5+'inp.LUC.no-moving-aver'!W6/5,0)</f>
        <v>3248</v>
      </c>
      <c r="U6" s="2">
        <f>ROUND('inp.LUC.no-moving-aver'!T6/5+'inp.LUC.no-moving-aver'!U6/5+'inp.LUC.no-moving-aver'!V6/5+'inp.LUC.no-moving-aver'!W6/5+'inp.LUC.no-moving-aver'!X6/5,0)</f>
        <v>3505</v>
      </c>
      <c r="V6" s="2">
        <f>ROUND('inp.LUC.no-moving-aver'!U6/5+'inp.LUC.no-moving-aver'!V6/5+'inp.LUC.no-moving-aver'!W6/5+'inp.LUC.no-moving-aver'!X6/5+'inp.LUC.no-moving-aver'!Y6/5,0)</f>
        <v>3214</v>
      </c>
      <c r="W6" s="2">
        <f>ROUND('inp.LUC.no-moving-aver'!V6/5+'inp.LUC.no-moving-aver'!W6/5+'inp.LUC.no-moving-aver'!X6/5+'inp.LUC.no-moving-aver'!Y6/5+'inp.LUC.no-moving-aver'!Z6/5,0)</f>
        <v>2766</v>
      </c>
      <c r="X6" s="2">
        <f>ROUND('inp.LUC.no-moving-aver'!W6/5+'inp.LUC.no-moving-aver'!X6/5+'inp.LUC.no-moving-aver'!Y6/5+'inp.LUC.no-moving-aver'!Z6/5+'inp.LUC.no-moving-aver'!AA6/5,0)</f>
        <v>2457</v>
      </c>
      <c r="Y6" s="2">
        <f>ROUND('inp.LUC.no-moving-aver'!X6/5+'inp.LUC.no-moving-aver'!Y6/5+'inp.LUC.no-moving-aver'!Z6/5+'inp.LUC.no-moving-aver'!AA6/5+'inp.LUC.no-moving-aver'!AB6/5,0)</f>
        <v>2061</v>
      </c>
      <c r="Z6" s="2">
        <f>ROUND('inp.LUC.no-moving-aver'!Y6/5+'inp.LUC.no-moving-aver'!Z6/5+'inp.LUC.no-moving-aver'!AA6/5+'inp.LUC.no-moving-aver'!AB6/5+'inp.LUC.no-moving-aver'!AC6/5,0)</f>
        <v>2008</v>
      </c>
      <c r="AA6" s="2">
        <f>ROUND('inp.LUC.no-moving-aver'!Z6/5+'inp.LUC.no-moving-aver'!AA6/5+'inp.LUC.no-moving-aver'!AB6/5+'inp.LUC.no-moving-aver'!AC6/5+'inp.LUC.no-moving-aver'!AD6/5,0)</f>
        <v>2543</v>
      </c>
      <c r="AB6" s="2">
        <f>ROUND('inp.LUC.no-moving-aver'!AA6/5+'inp.LUC.no-moving-aver'!AB6/5+'inp.LUC.no-moving-aver'!AC6/5+'inp.LUC.no-moving-aver'!AD6/5+'inp.LUC.no-moving-aver'!AE6/5,0)</f>
        <v>2977</v>
      </c>
      <c r="AC6" s="2">
        <f>ROUND('inp.LUC.no-moving-aver'!AB6/5+'inp.LUC.no-moving-aver'!AC6/5+'inp.LUC.no-moving-aver'!AD6/5+'inp.LUC.no-moving-aver'!AE6/5+'inp.LUC.no-moving-aver'!AF6/5,0)</f>
        <v>2890</v>
      </c>
      <c r="AD6" s="2">
        <f>ROUND('inp.LUC.no-moving-aver'!AC6/5+'inp.LUC.no-moving-aver'!AD6/5+'inp.LUC.no-moving-aver'!AE6/5+'inp.LUC.no-moving-aver'!AF6/5+'inp.LUC.no-moving-aver'!AG6/5,0)</f>
        <v>2777</v>
      </c>
      <c r="AE6" s="2">
        <f>ROUND('inp.LUC.no-moving-aver'!AD6/5+'inp.LUC.no-moving-aver'!AE6/5+'inp.LUC.no-moving-aver'!AF6/5+'inp.LUC.no-moving-aver'!AG6/5+'inp.LUC.no-moving-aver'!AH6/5,0)</f>
        <v>2540</v>
      </c>
      <c r="AF6" s="2">
        <f>ROUND('inp.LUC.no-moving-aver'!AE6/5+'inp.LUC.no-moving-aver'!AF6/5+'inp.LUC.no-moving-aver'!AG6/5+'inp.LUC.no-moving-aver'!AH6/5+'inp.LUC.no-moving-aver'!AI6/5,0)</f>
        <v>2122</v>
      </c>
      <c r="AG6" s="2">
        <f>ROUND('inp.LUC.no-moving-aver'!AF6/5+'inp.LUC.no-moving-aver'!AG6/5+'inp.LUC.no-moving-aver'!AH6/5+'inp.LUC.no-moving-aver'!AI6/5+'inp.LUC.no-moving-aver'!AJ6/5,0)</f>
        <v>1938</v>
      </c>
      <c r="AH6" s="2">
        <f>ROUND('inp.LUC.no-moving-aver'!AG6/5+'inp.LUC.no-moving-aver'!AH6/5+'inp.LUC.no-moving-aver'!AI6/5+'inp.LUC.no-moving-aver'!AJ6/5+'inp.LUC.no-moving-aver'!AK6/5,0)</f>
        <v>1720</v>
      </c>
      <c r="AI6" s="2">
        <f>ROUND('inp.LUC.no-moving-aver'!AH6/5+'inp.LUC.no-moving-aver'!AI6/5+'inp.LUC.no-moving-aver'!AJ6/5+'inp.LUC.no-moving-aver'!AK6/5+'inp.LUC.no-moving-aver'!AL6/5,0)</f>
        <v>1706</v>
      </c>
      <c r="AJ6" s="2">
        <f>ROUND('inp.LUC.no-moving-aver'!AI6/5+'inp.LUC.no-moving-aver'!AJ6/5+'inp.LUC.no-moving-aver'!AK6/5+'inp.LUC.no-moving-aver'!AL6/5+'inp.LUC.no-moving-aver'!AM6/5,0)</f>
        <v>1858</v>
      </c>
      <c r="AK6" s="2">
        <f>ROUND('inp.LUC.no-moving-aver'!AJ6/5+'inp.LUC.no-moving-aver'!AK6/5+'inp.LUC.no-moving-aver'!AL6/5+'inp.LUC.no-moving-aver'!AM6/5+'inp.LUC.no-moving-aver'!AN6/5,0)</f>
        <v>1712</v>
      </c>
      <c r="AL6" s="3">
        <f>ROUND('inp.LUC.no-moving-aver'!AK6/5+'inp.LUC.no-moving-aver'!AL6/5+'inp.LUC.no-moving-aver'!AM6/5+2*'inp.LUC.no-moving-aver'!AN6/5,0)</f>
        <v>1436</v>
      </c>
      <c r="AM6" s="3">
        <f>ROUND('inp.LUC.no-moving-aver'!AL6/5+2*'inp.LUC.no-moving-aver'!AM6/5+2*'inp.LUC.no-moving-aver'!AN6/5,0)</f>
        <v>1691</v>
      </c>
      <c r="AN6" s="3">
        <f>ROUND(2*'inp.LUC.no-moving-aver'!AM6/5+3*'inp.LUC.no-moving-aver'!AN6/5,0)</f>
        <v>1570</v>
      </c>
    </row>
    <row r="7" spans="1:40" x14ac:dyDescent="0.25">
      <c r="A7" t="s">
        <v>9</v>
      </c>
      <c r="B7" t="s">
        <v>10</v>
      </c>
      <c r="C7" t="s">
        <v>13</v>
      </c>
      <c r="D7" t="s">
        <v>11</v>
      </c>
      <c r="E7">
        <v>0</v>
      </c>
      <c r="F7">
        <v>0</v>
      </c>
      <c r="G7">
        <v>0</v>
      </c>
      <c r="H7" s="3">
        <f>ROUND(2*'inp.LUC.no-moving-aver'!I7/5+2*'inp.LUC.no-moving-aver'!J7/5+'inp.LUC.no-moving-aver'!K7/5,0)</f>
        <v>1720</v>
      </c>
      <c r="I7" s="3">
        <f>ROUND(2*'inp.LUC.no-moving-aver'!I7/5+'inp.LUC.no-moving-aver'!J7/5+'inp.LUC.no-moving-aver'!K7/5+'inp.LUC.no-moving-aver'!L7/5,0)</f>
        <v>2098</v>
      </c>
      <c r="J7" s="2">
        <f>ROUND('inp.LUC.no-moving-aver'!I7/5+'inp.LUC.no-moving-aver'!J7/5+'inp.LUC.no-moving-aver'!K7/5+'inp.LUC.no-moving-aver'!L7/5+'inp.LUC.no-moving-aver'!M7/5,0)</f>
        <v>2191</v>
      </c>
      <c r="K7" s="2">
        <f>ROUND('inp.LUC.no-moving-aver'!J7/5+'inp.LUC.no-moving-aver'!K7/5+'inp.LUC.no-moving-aver'!L7/5+'inp.LUC.no-moving-aver'!M7/5+'inp.LUC.no-moving-aver'!N7/5,0)</f>
        <v>2292</v>
      </c>
      <c r="L7" s="2">
        <f>ROUND('inp.LUC.no-moving-aver'!K7/5+'inp.LUC.no-moving-aver'!L7/5+'inp.LUC.no-moving-aver'!M7/5+'inp.LUC.no-moving-aver'!N7/5+'inp.LUC.no-moving-aver'!O7/5,0)</f>
        <v>2569</v>
      </c>
      <c r="M7" s="2">
        <f>ROUND('inp.LUC.no-moving-aver'!L7/5+'inp.LUC.no-moving-aver'!M7/5+'inp.LUC.no-moving-aver'!N7/5+'inp.LUC.no-moving-aver'!O7/5+'inp.LUC.no-moving-aver'!P7/5,0)</f>
        <v>2693</v>
      </c>
      <c r="N7" s="2">
        <f>ROUND('inp.LUC.no-moving-aver'!M7/5+'inp.LUC.no-moving-aver'!N7/5+'inp.LUC.no-moving-aver'!O7/5+'inp.LUC.no-moving-aver'!P7/5+'inp.LUC.no-moving-aver'!Q7/5,0)</f>
        <v>2546</v>
      </c>
      <c r="O7" s="2">
        <f>ROUND('inp.LUC.no-moving-aver'!N7/5+'inp.LUC.no-moving-aver'!O7/5+'inp.LUC.no-moving-aver'!P7/5+'inp.LUC.no-moving-aver'!Q7/5+'inp.LUC.no-moving-aver'!R7/5,0)</f>
        <v>2876</v>
      </c>
      <c r="P7" s="2">
        <f>ROUND('inp.LUC.no-moving-aver'!O7/5+'inp.LUC.no-moving-aver'!P7/5+'inp.LUC.no-moving-aver'!Q7/5+'inp.LUC.no-moving-aver'!R7/5+'inp.LUC.no-moving-aver'!S7/5,0)</f>
        <v>3331</v>
      </c>
      <c r="Q7" s="2">
        <f>ROUND('inp.LUC.no-moving-aver'!P7/5+'inp.LUC.no-moving-aver'!Q7/5+'inp.LUC.no-moving-aver'!R7/5+'inp.LUC.no-moving-aver'!S7/5+'inp.LUC.no-moving-aver'!T7/5,0)</f>
        <v>3505</v>
      </c>
      <c r="R7" s="2">
        <f>ROUND('inp.LUC.no-moving-aver'!Q7/5+'inp.LUC.no-moving-aver'!R7/5+'inp.LUC.no-moving-aver'!S7/5+'inp.LUC.no-moving-aver'!T7/5+'inp.LUC.no-moving-aver'!U7/5,0)</f>
        <v>3136</v>
      </c>
      <c r="S7" s="2">
        <f>ROUND('inp.LUC.no-moving-aver'!R7/5+'inp.LUC.no-moving-aver'!S7/5+'inp.LUC.no-moving-aver'!T7/5+'inp.LUC.no-moving-aver'!U7/5+'inp.LUC.no-moving-aver'!V7/5,0)</f>
        <v>3774</v>
      </c>
      <c r="T7" s="2">
        <f>ROUND('inp.LUC.no-moving-aver'!S7/5+'inp.LUC.no-moving-aver'!T7/5+'inp.LUC.no-moving-aver'!U7/5+'inp.LUC.no-moving-aver'!V7/5+'inp.LUC.no-moving-aver'!W7/5,0)</f>
        <v>3797</v>
      </c>
      <c r="U7" s="2">
        <f>ROUND('inp.LUC.no-moving-aver'!T7/5+'inp.LUC.no-moving-aver'!U7/5+'inp.LUC.no-moving-aver'!V7/5+'inp.LUC.no-moving-aver'!W7/5+'inp.LUC.no-moving-aver'!X7/5,0)</f>
        <v>4108</v>
      </c>
      <c r="V7" s="2">
        <f>ROUND('inp.LUC.no-moving-aver'!U7/5+'inp.LUC.no-moving-aver'!V7/5+'inp.LUC.no-moving-aver'!W7/5+'inp.LUC.no-moving-aver'!X7/5+'inp.LUC.no-moving-aver'!Y7/5,0)</f>
        <v>4416</v>
      </c>
      <c r="W7" s="2">
        <f>ROUND('inp.LUC.no-moving-aver'!V7/5+'inp.LUC.no-moving-aver'!W7/5+'inp.LUC.no-moving-aver'!X7/5+'inp.LUC.no-moving-aver'!Y7/5+'inp.LUC.no-moving-aver'!Z7/5,0)</f>
        <v>4704</v>
      </c>
      <c r="X7" s="2">
        <f>ROUND('inp.LUC.no-moving-aver'!W7/5+'inp.LUC.no-moving-aver'!X7/5+'inp.LUC.no-moving-aver'!Y7/5+'inp.LUC.no-moving-aver'!Z7/5+'inp.LUC.no-moving-aver'!AA7/5,0)</f>
        <v>4478</v>
      </c>
      <c r="Y7" s="2">
        <f>ROUND('inp.LUC.no-moving-aver'!X7/5+'inp.LUC.no-moving-aver'!Y7/5+'inp.LUC.no-moving-aver'!Z7/5+'inp.LUC.no-moving-aver'!AA7/5+'inp.LUC.no-moving-aver'!AB7/5,0)</f>
        <v>5299</v>
      </c>
      <c r="Z7" s="2">
        <f>ROUND('inp.LUC.no-moving-aver'!Y7/5+'inp.LUC.no-moving-aver'!Z7/5+'inp.LUC.no-moving-aver'!AA7/5+'inp.LUC.no-moving-aver'!AB7/5+'inp.LUC.no-moving-aver'!AC7/5,0)</f>
        <v>4912</v>
      </c>
      <c r="AA7" s="2">
        <f>ROUND('inp.LUC.no-moving-aver'!Z7/5+'inp.LUC.no-moving-aver'!AA7/5+'inp.LUC.no-moving-aver'!AB7/5+'inp.LUC.no-moving-aver'!AC7/5+'inp.LUC.no-moving-aver'!AD7/5,0)</f>
        <v>4666</v>
      </c>
      <c r="AB7" s="2">
        <f>ROUND('inp.LUC.no-moving-aver'!AA7/5+'inp.LUC.no-moving-aver'!AB7/5+'inp.LUC.no-moving-aver'!AC7/5+'inp.LUC.no-moving-aver'!AD7/5+'inp.LUC.no-moving-aver'!AE7/5,0)</f>
        <v>5078</v>
      </c>
      <c r="AC7" s="2">
        <f>ROUND('inp.LUC.no-moving-aver'!AB7/5+'inp.LUC.no-moving-aver'!AC7/5+'inp.LUC.no-moving-aver'!AD7/5+'inp.LUC.no-moving-aver'!AE7/5+'inp.LUC.no-moving-aver'!AF7/5,0)</f>
        <v>5073</v>
      </c>
      <c r="AD7" s="2">
        <f>ROUND('inp.LUC.no-moving-aver'!AC7/5+'inp.LUC.no-moving-aver'!AD7/5+'inp.LUC.no-moving-aver'!AE7/5+'inp.LUC.no-moving-aver'!AF7/5+'inp.LUC.no-moving-aver'!AG7/5,0)</f>
        <v>4024</v>
      </c>
      <c r="AE7" s="2">
        <f>ROUND('inp.LUC.no-moving-aver'!AD7/5+'inp.LUC.no-moving-aver'!AE7/5+'inp.LUC.no-moving-aver'!AF7/5+'inp.LUC.no-moving-aver'!AG7/5+'inp.LUC.no-moving-aver'!AH7/5,0)</f>
        <v>3562</v>
      </c>
      <c r="AF7" s="2">
        <f>ROUND('inp.LUC.no-moving-aver'!AE7/5+'inp.LUC.no-moving-aver'!AF7/5+'inp.LUC.no-moving-aver'!AG7/5+'inp.LUC.no-moving-aver'!AH7/5+'inp.LUC.no-moving-aver'!AI7/5,0)</f>
        <v>3738</v>
      </c>
      <c r="AG7" s="2">
        <f>ROUND('inp.LUC.no-moving-aver'!AF7/5+'inp.LUC.no-moving-aver'!AG7/5+'inp.LUC.no-moving-aver'!AH7/5+'inp.LUC.no-moving-aver'!AI7/5+'inp.LUC.no-moving-aver'!AJ7/5,0)</f>
        <v>3004</v>
      </c>
      <c r="AH7" s="2">
        <f>ROUND('inp.LUC.no-moving-aver'!AG7/5+'inp.LUC.no-moving-aver'!AH7/5+'inp.LUC.no-moving-aver'!AI7/5+'inp.LUC.no-moving-aver'!AJ7/5+'inp.LUC.no-moving-aver'!AK7/5,0)</f>
        <v>2647</v>
      </c>
      <c r="AI7" s="2">
        <f>ROUND('inp.LUC.no-moving-aver'!AH7/5+'inp.LUC.no-moving-aver'!AI7/5+'inp.LUC.no-moving-aver'!AJ7/5+'inp.LUC.no-moving-aver'!AK7/5+'inp.LUC.no-moving-aver'!AL7/5,0)</f>
        <v>2560</v>
      </c>
      <c r="AJ7" s="2">
        <f>ROUND('inp.LUC.no-moving-aver'!AI7/5+'inp.LUC.no-moving-aver'!AJ7/5+'inp.LUC.no-moving-aver'!AK7/5+'inp.LUC.no-moving-aver'!AL7/5+'inp.LUC.no-moving-aver'!AM7/5,0)</f>
        <v>2404</v>
      </c>
      <c r="AK7" s="2">
        <f>ROUND('inp.LUC.no-moving-aver'!AJ7/5+'inp.LUC.no-moving-aver'!AK7/5+'inp.LUC.no-moving-aver'!AL7/5+'inp.LUC.no-moving-aver'!AM7/5+'inp.LUC.no-moving-aver'!AN7/5,0)</f>
        <v>1551</v>
      </c>
      <c r="AL7" s="3">
        <f>ROUND('inp.LUC.no-moving-aver'!AK7/5+'inp.LUC.no-moving-aver'!AL7/5+'inp.LUC.no-moving-aver'!AM7/5+2*'inp.LUC.no-moving-aver'!AN7/5,0)</f>
        <v>1228</v>
      </c>
      <c r="AM7" s="3">
        <f>ROUND('inp.LUC.no-moving-aver'!AL7/5+2*'inp.LUC.no-moving-aver'!AM7/5+2*'inp.LUC.no-moving-aver'!AN7/5,0)</f>
        <v>868</v>
      </c>
      <c r="AN7" s="3">
        <f>ROUND(2*'inp.LUC.no-moving-aver'!AM7/5+3*'inp.LUC.no-moving-aver'!AN7/5,0)</f>
        <v>514</v>
      </c>
    </row>
    <row r="8" spans="1:40" x14ac:dyDescent="0.25">
      <c r="A8" t="s">
        <v>14</v>
      </c>
      <c r="B8" t="s">
        <v>10</v>
      </c>
      <c r="C8" t="s">
        <v>13</v>
      </c>
      <c r="D8" t="s">
        <v>11</v>
      </c>
      <c r="E8">
        <v>0</v>
      </c>
      <c r="F8">
        <v>0</v>
      </c>
      <c r="G8">
        <v>0</v>
      </c>
      <c r="H8" s="3">
        <f>ROUND(2*'inp.LUC.no-moving-aver'!I8/5+2*'inp.LUC.no-moving-aver'!J8/5+'inp.LUC.no-moving-aver'!K8/5,0)</f>
        <v>411</v>
      </c>
      <c r="I8" s="3">
        <f>ROUND(2*'inp.LUC.no-moving-aver'!I8/5+'inp.LUC.no-moving-aver'!J8/5+'inp.LUC.no-moving-aver'!K8/5+'inp.LUC.no-moving-aver'!L8/5,0)</f>
        <v>411</v>
      </c>
      <c r="J8" s="2">
        <f>ROUND('inp.LUC.no-moving-aver'!I8/5+'inp.LUC.no-moving-aver'!J8/5+'inp.LUC.no-moving-aver'!K8/5+'inp.LUC.no-moving-aver'!L8/5+'inp.LUC.no-moving-aver'!M8/5,0)</f>
        <v>411</v>
      </c>
      <c r="K8" s="2">
        <f>ROUND('inp.LUC.no-moving-aver'!J8/5+'inp.LUC.no-moving-aver'!K8/5+'inp.LUC.no-moving-aver'!L8/5+'inp.LUC.no-moving-aver'!M8/5+'inp.LUC.no-moving-aver'!N8/5,0)</f>
        <v>426</v>
      </c>
      <c r="L8" s="2">
        <f>ROUND('inp.LUC.no-moving-aver'!K8/5+'inp.LUC.no-moving-aver'!L8/5+'inp.LUC.no-moving-aver'!M8/5+'inp.LUC.no-moving-aver'!N8/5+'inp.LUC.no-moving-aver'!O8/5,0)</f>
        <v>549</v>
      </c>
      <c r="M8" s="2">
        <f>ROUND('inp.LUC.no-moving-aver'!L8/5+'inp.LUC.no-moving-aver'!M8/5+'inp.LUC.no-moving-aver'!N8/5+'inp.LUC.no-moving-aver'!O8/5+'inp.LUC.no-moving-aver'!P8/5,0)</f>
        <v>744</v>
      </c>
      <c r="N8" s="2">
        <f>ROUND('inp.LUC.no-moving-aver'!M8/5+'inp.LUC.no-moving-aver'!N8/5+'inp.LUC.no-moving-aver'!O8/5+'inp.LUC.no-moving-aver'!P8/5+'inp.LUC.no-moving-aver'!Q8/5,0)</f>
        <v>1015</v>
      </c>
      <c r="O8" s="2">
        <f>ROUND('inp.LUC.no-moving-aver'!N8/5+'inp.LUC.no-moving-aver'!O8/5+'inp.LUC.no-moving-aver'!P8/5+'inp.LUC.no-moving-aver'!Q8/5+'inp.LUC.no-moving-aver'!R8/5,0)</f>
        <v>1137</v>
      </c>
      <c r="P8" s="2">
        <f>ROUND('inp.LUC.no-moving-aver'!O8/5+'inp.LUC.no-moving-aver'!P8/5+'inp.LUC.no-moving-aver'!Q8/5+'inp.LUC.no-moving-aver'!R8/5+'inp.LUC.no-moving-aver'!S8/5,0)</f>
        <v>1127</v>
      </c>
      <c r="Q8" s="2">
        <f>ROUND('inp.LUC.no-moving-aver'!P8/5+'inp.LUC.no-moving-aver'!Q8/5+'inp.LUC.no-moving-aver'!R8/5+'inp.LUC.no-moving-aver'!S8/5+'inp.LUC.no-moving-aver'!T8/5,0)</f>
        <v>951</v>
      </c>
      <c r="R8" s="2">
        <f>ROUND('inp.LUC.no-moving-aver'!Q8/5+'inp.LUC.no-moving-aver'!R8/5+'inp.LUC.no-moving-aver'!S8/5+'inp.LUC.no-moving-aver'!T8/5+'inp.LUC.no-moving-aver'!U8/5,0)</f>
        <v>1069</v>
      </c>
      <c r="S8" s="2">
        <f>ROUND('inp.LUC.no-moving-aver'!R8/5+'inp.LUC.no-moving-aver'!S8/5+'inp.LUC.no-moving-aver'!T8/5+'inp.LUC.no-moving-aver'!U8/5+'inp.LUC.no-moving-aver'!V8/5,0)</f>
        <v>890</v>
      </c>
      <c r="T8" s="2">
        <f>ROUND('inp.LUC.no-moving-aver'!S8/5+'inp.LUC.no-moving-aver'!T8/5+'inp.LUC.no-moving-aver'!U8/5+'inp.LUC.no-moving-aver'!V8/5+'inp.LUC.no-moving-aver'!W8/5,0)</f>
        <v>786</v>
      </c>
      <c r="U8" s="2">
        <f>ROUND('inp.LUC.no-moving-aver'!T8/5+'inp.LUC.no-moving-aver'!U8/5+'inp.LUC.no-moving-aver'!V8/5+'inp.LUC.no-moving-aver'!W8/5+'inp.LUC.no-moving-aver'!X8/5,0)</f>
        <v>730</v>
      </c>
      <c r="V8" s="2">
        <f>ROUND('inp.LUC.no-moving-aver'!U8/5+'inp.LUC.no-moving-aver'!V8/5+'inp.LUC.no-moving-aver'!W8/5+'inp.LUC.no-moving-aver'!X8/5+'inp.LUC.no-moving-aver'!Y8/5,0)</f>
        <v>965</v>
      </c>
      <c r="W8" s="2">
        <f>ROUND('inp.LUC.no-moving-aver'!V8/5+'inp.LUC.no-moving-aver'!W8/5+'inp.LUC.no-moving-aver'!X8/5+'inp.LUC.no-moving-aver'!Y8/5+'inp.LUC.no-moving-aver'!Z8/5,0)</f>
        <v>1003</v>
      </c>
      <c r="X8" s="2">
        <f>ROUND('inp.LUC.no-moving-aver'!W8/5+'inp.LUC.no-moving-aver'!X8/5+'inp.LUC.no-moving-aver'!Y8/5+'inp.LUC.no-moving-aver'!Z8/5+'inp.LUC.no-moving-aver'!AA8/5,0)</f>
        <v>1026</v>
      </c>
      <c r="Y8" s="2">
        <f>ROUND('inp.LUC.no-moving-aver'!X8/5+'inp.LUC.no-moving-aver'!Y8/5+'inp.LUC.no-moving-aver'!Z8/5+'inp.LUC.no-moving-aver'!AA8/5+'inp.LUC.no-moving-aver'!AB8/5,0)</f>
        <v>1135</v>
      </c>
      <c r="Z8" s="2">
        <f>ROUND('inp.LUC.no-moving-aver'!Y8/5+'inp.LUC.no-moving-aver'!Z8/5+'inp.LUC.no-moving-aver'!AA8/5+'inp.LUC.no-moving-aver'!AB8/5+'inp.LUC.no-moving-aver'!AC8/5,0)</f>
        <v>1398</v>
      </c>
      <c r="AA8" s="2">
        <f>ROUND('inp.LUC.no-moving-aver'!Z8/5+'inp.LUC.no-moving-aver'!AA8/5+'inp.LUC.no-moving-aver'!AB8/5+'inp.LUC.no-moving-aver'!AC8/5+'inp.LUC.no-moving-aver'!AD8/5,0)</f>
        <v>1513</v>
      </c>
      <c r="AB8" s="2">
        <f>ROUND('inp.LUC.no-moving-aver'!AA8/5+'inp.LUC.no-moving-aver'!AB8/5+'inp.LUC.no-moving-aver'!AC8/5+'inp.LUC.no-moving-aver'!AD8/5+'inp.LUC.no-moving-aver'!AE8/5,0)</f>
        <v>1289</v>
      </c>
      <c r="AC8" s="2">
        <f>ROUND('inp.LUC.no-moving-aver'!AB8/5+'inp.LUC.no-moving-aver'!AC8/5+'inp.LUC.no-moving-aver'!AD8/5+'inp.LUC.no-moving-aver'!AE8/5+'inp.LUC.no-moving-aver'!AF8/5,0)</f>
        <v>1370</v>
      </c>
      <c r="AD8" s="2">
        <f>ROUND('inp.LUC.no-moving-aver'!AC8/5+'inp.LUC.no-moving-aver'!AD8/5+'inp.LUC.no-moving-aver'!AE8/5+'inp.LUC.no-moving-aver'!AF8/5+'inp.LUC.no-moving-aver'!AG8/5,0)</f>
        <v>1390</v>
      </c>
      <c r="AE8" s="2">
        <f>ROUND('inp.LUC.no-moving-aver'!AD8/5+'inp.LUC.no-moving-aver'!AE8/5+'inp.LUC.no-moving-aver'!AF8/5+'inp.LUC.no-moving-aver'!AG8/5+'inp.LUC.no-moving-aver'!AH8/5,0)</f>
        <v>1053</v>
      </c>
      <c r="AF8" s="2">
        <f>ROUND('inp.LUC.no-moving-aver'!AE8/5+'inp.LUC.no-moving-aver'!AF8/5+'inp.LUC.no-moving-aver'!AG8/5+'inp.LUC.no-moving-aver'!AH8/5+'inp.LUC.no-moving-aver'!AI8/5,0)</f>
        <v>885</v>
      </c>
      <c r="AG8" s="2">
        <f>ROUND('inp.LUC.no-moving-aver'!AF8/5+'inp.LUC.no-moving-aver'!AG8/5+'inp.LUC.no-moving-aver'!AH8/5+'inp.LUC.no-moving-aver'!AI8/5+'inp.LUC.no-moving-aver'!AJ8/5,0)</f>
        <v>889</v>
      </c>
      <c r="AH8" s="2">
        <f>ROUND('inp.LUC.no-moving-aver'!AG8/5+'inp.LUC.no-moving-aver'!AH8/5+'inp.LUC.no-moving-aver'!AI8/5+'inp.LUC.no-moving-aver'!AJ8/5+'inp.LUC.no-moving-aver'!AK8/5,0)</f>
        <v>823</v>
      </c>
      <c r="AI8" s="2">
        <f>ROUND('inp.LUC.no-moving-aver'!AH8/5+'inp.LUC.no-moving-aver'!AI8/5+'inp.LUC.no-moving-aver'!AJ8/5+'inp.LUC.no-moving-aver'!AK8/5+'inp.LUC.no-moving-aver'!AL8/5,0)</f>
        <v>549</v>
      </c>
      <c r="AJ8" s="2">
        <f>ROUND('inp.LUC.no-moving-aver'!AI8/5+'inp.LUC.no-moving-aver'!AJ8/5+'inp.LUC.no-moving-aver'!AK8/5+'inp.LUC.no-moving-aver'!AL8/5+'inp.LUC.no-moving-aver'!AM8/5,0)</f>
        <v>706</v>
      </c>
      <c r="AK8" s="2">
        <f>ROUND('inp.LUC.no-moving-aver'!AJ8/5+'inp.LUC.no-moving-aver'!AK8/5+'inp.LUC.no-moving-aver'!AL8/5+'inp.LUC.no-moving-aver'!AM8/5+'inp.LUC.no-moving-aver'!AN8/5,0)</f>
        <v>680</v>
      </c>
      <c r="AL8" s="3">
        <f>ROUND('inp.LUC.no-moving-aver'!AK8/5+'inp.LUC.no-moving-aver'!AL8/5+'inp.LUC.no-moving-aver'!AM8/5+2*'inp.LUC.no-moving-aver'!AN8/5,0)</f>
        <v>654</v>
      </c>
      <c r="AM8" s="3">
        <f>ROUND('inp.LUC.no-moving-aver'!AL8/5+2*'inp.LUC.no-moving-aver'!AM8/5+2*'inp.LUC.no-moving-aver'!AN8/5,0)</f>
        <v>628</v>
      </c>
      <c r="AN8" s="3">
        <f>ROUND(2*'inp.LUC.no-moving-aver'!AM8/5+3*'inp.LUC.no-moving-aver'!AN8/5,0)</f>
        <v>785</v>
      </c>
    </row>
    <row r="9" spans="1:40" x14ac:dyDescent="0.25">
      <c r="A9" t="s">
        <v>14</v>
      </c>
      <c r="B9" t="s">
        <v>15</v>
      </c>
      <c r="C9" t="s">
        <v>12</v>
      </c>
      <c r="D9" t="s">
        <v>11</v>
      </c>
      <c r="E9">
        <v>0</v>
      </c>
      <c r="F9">
        <v>0</v>
      </c>
      <c r="G9">
        <v>0</v>
      </c>
      <c r="H9" s="3">
        <f>ROUND(2*'inp.LUC.no-moving-aver'!I9/5+2*'inp.LUC.no-moving-aver'!J9/5+'inp.LUC.no-moving-aver'!K9/5,0)</f>
        <v>121</v>
      </c>
      <c r="I9" s="3">
        <f>ROUND(2*'inp.LUC.no-moving-aver'!I9/5+'inp.LUC.no-moving-aver'!J9/5+'inp.LUC.no-moving-aver'!K9/5+'inp.LUC.no-moving-aver'!L9/5,0)</f>
        <v>121</v>
      </c>
      <c r="J9" s="2">
        <f>ROUND('inp.LUC.no-moving-aver'!I9/5+'inp.LUC.no-moving-aver'!J9/5+'inp.LUC.no-moving-aver'!K9/5+'inp.LUC.no-moving-aver'!L9/5+'inp.LUC.no-moving-aver'!M9/5,0)</f>
        <v>121</v>
      </c>
      <c r="K9" s="2">
        <f>ROUND('inp.LUC.no-moving-aver'!J9/5+'inp.LUC.no-moving-aver'!K9/5+'inp.LUC.no-moving-aver'!L9/5+'inp.LUC.no-moving-aver'!M9/5+'inp.LUC.no-moving-aver'!N9/5,0)</f>
        <v>150</v>
      </c>
      <c r="L9" s="2">
        <f>ROUND('inp.LUC.no-moving-aver'!K9/5+'inp.LUC.no-moving-aver'!L9/5+'inp.LUC.no-moving-aver'!M9/5+'inp.LUC.no-moving-aver'!N9/5+'inp.LUC.no-moving-aver'!O9/5,0)</f>
        <v>184</v>
      </c>
      <c r="M9" s="2">
        <f>ROUND('inp.LUC.no-moving-aver'!L9/5+'inp.LUC.no-moving-aver'!M9/5+'inp.LUC.no-moving-aver'!N9/5+'inp.LUC.no-moving-aver'!O9/5+'inp.LUC.no-moving-aver'!P9/5,0)</f>
        <v>217</v>
      </c>
      <c r="N9" s="2">
        <f>ROUND('inp.LUC.no-moving-aver'!M9/5+'inp.LUC.no-moving-aver'!N9/5+'inp.LUC.no-moving-aver'!O9/5+'inp.LUC.no-moving-aver'!P9/5+'inp.LUC.no-moving-aver'!Q9/5,0)</f>
        <v>251</v>
      </c>
      <c r="O9" s="2">
        <f>ROUND('inp.LUC.no-moving-aver'!N9/5+'inp.LUC.no-moving-aver'!O9/5+'inp.LUC.no-moving-aver'!P9/5+'inp.LUC.no-moving-aver'!Q9/5+'inp.LUC.no-moving-aver'!R9/5,0)</f>
        <v>575</v>
      </c>
      <c r="P9" s="2">
        <f>ROUND('inp.LUC.no-moving-aver'!O9/5+'inp.LUC.no-moving-aver'!P9/5+'inp.LUC.no-moving-aver'!Q9/5+'inp.LUC.no-moving-aver'!R9/5+'inp.LUC.no-moving-aver'!S9/5,0)</f>
        <v>551</v>
      </c>
      <c r="Q9" s="2">
        <f>ROUND('inp.LUC.no-moving-aver'!P9/5+'inp.LUC.no-moving-aver'!Q9/5+'inp.LUC.no-moving-aver'!R9/5+'inp.LUC.no-moving-aver'!S9/5+'inp.LUC.no-moving-aver'!T9/5,0)</f>
        <v>855</v>
      </c>
      <c r="R9" s="2">
        <f>ROUND('inp.LUC.no-moving-aver'!Q9/5+'inp.LUC.no-moving-aver'!R9/5+'inp.LUC.no-moving-aver'!S9/5+'inp.LUC.no-moving-aver'!T9/5+'inp.LUC.no-moving-aver'!U9/5,0)</f>
        <v>1159</v>
      </c>
      <c r="S9" s="2">
        <f>ROUND('inp.LUC.no-moving-aver'!R9/5+'inp.LUC.no-moving-aver'!S9/5+'inp.LUC.no-moving-aver'!T9/5+'inp.LUC.no-moving-aver'!U9/5+'inp.LUC.no-moving-aver'!V9/5,0)</f>
        <v>1536</v>
      </c>
      <c r="T9" s="2">
        <f>ROUND('inp.LUC.no-moving-aver'!S9/5+'inp.LUC.no-moving-aver'!T9/5+'inp.LUC.no-moving-aver'!U9/5+'inp.LUC.no-moving-aver'!V9/5+'inp.LUC.no-moving-aver'!W9/5,0)</f>
        <v>1995</v>
      </c>
      <c r="U9" s="2">
        <f>ROUND('inp.LUC.no-moving-aver'!T9/5+'inp.LUC.no-moving-aver'!U9/5+'inp.LUC.no-moving-aver'!V9/5+'inp.LUC.no-moving-aver'!W9/5+'inp.LUC.no-moving-aver'!X9/5,0)</f>
        <v>2116</v>
      </c>
      <c r="V9" s="2">
        <f>ROUND('inp.LUC.no-moving-aver'!U9/5+'inp.LUC.no-moving-aver'!V9/5+'inp.LUC.no-moving-aver'!W9/5+'inp.LUC.no-moving-aver'!X9/5+'inp.LUC.no-moving-aver'!Y9/5,0)</f>
        <v>1909</v>
      </c>
      <c r="W9" s="2">
        <f>ROUND('inp.LUC.no-moving-aver'!V9/5+'inp.LUC.no-moving-aver'!W9/5+'inp.LUC.no-moving-aver'!X9/5+'inp.LUC.no-moving-aver'!Y9/5+'inp.LUC.no-moving-aver'!Z9/5,0)</f>
        <v>1627</v>
      </c>
      <c r="X9" s="2">
        <f>ROUND('inp.LUC.no-moving-aver'!W9/5+'inp.LUC.no-moving-aver'!X9/5+'inp.LUC.no-moving-aver'!Y9/5+'inp.LUC.no-moving-aver'!Z9/5+'inp.LUC.no-moving-aver'!AA9/5,0)</f>
        <v>1528</v>
      </c>
      <c r="Y9" s="2">
        <f>ROUND('inp.LUC.no-moving-aver'!X9/5+'inp.LUC.no-moving-aver'!Y9/5+'inp.LUC.no-moving-aver'!Z9/5+'inp.LUC.no-moving-aver'!AA9/5+'inp.LUC.no-moving-aver'!AB9/5,0)</f>
        <v>721</v>
      </c>
      <c r="Z9" s="2">
        <f>ROUND('inp.LUC.no-moving-aver'!Y9/5+'inp.LUC.no-moving-aver'!Z9/5+'inp.LUC.no-moving-aver'!AA9/5+'inp.LUC.no-moving-aver'!AB9/5+'inp.LUC.no-moving-aver'!AC9/5,0)</f>
        <v>571</v>
      </c>
      <c r="AA9" s="2">
        <f>ROUND('inp.LUC.no-moving-aver'!Z9/5+'inp.LUC.no-moving-aver'!AA9/5+'inp.LUC.no-moving-aver'!AB9/5+'inp.LUC.no-moving-aver'!AC9/5+'inp.LUC.no-moving-aver'!AD9/5,0)</f>
        <v>503</v>
      </c>
      <c r="AB9" s="2">
        <f>ROUND('inp.LUC.no-moving-aver'!AA9/5+'inp.LUC.no-moving-aver'!AB9/5+'inp.LUC.no-moving-aver'!AC9/5+'inp.LUC.no-moving-aver'!AD9/5+'inp.LUC.no-moving-aver'!AE9/5,0)</f>
        <v>602</v>
      </c>
      <c r="AC9" s="2">
        <f>ROUND('inp.LUC.no-moving-aver'!AB9/5+'inp.LUC.no-moving-aver'!AC9/5+'inp.LUC.no-moving-aver'!AD9/5+'inp.LUC.no-moving-aver'!AE9/5+'inp.LUC.no-moving-aver'!AF9/5,0)</f>
        <v>358</v>
      </c>
      <c r="AD9" s="2">
        <f>ROUND('inp.LUC.no-moving-aver'!AC9/5+'inp.LUC.no-moving-aver'!AD9/5+'inp.LUC.no-moving-aver'!AE9/5+'inp.LUC.no-moving-aver'!AF9/5+'inp.LUC.no-moving-aver'!AG9/5,0)</f>
        <v>632</v>
      </c>
      <c r="AE9" s="2">
        <f>ROUND('inp.LUC.no-moving-aver'!AD9/5+'inp.LUC.no-moving-aver'!AE9/5+'inp.LUC.no-moving-aver'!AF9/5+'inp.LUC.no-moving-aver'!AG9/5+'inp.LUC.no-moving-aver'!AH9/5,0)</f>
        <v>815</v>
      </c>
      <c r="AF9" s="2">
        <f>ROUND('inp.LUC.no-moving-aver'!AE9/5+'inp.LUC.no-moving-aver'!AF9/5+'inp.LUC.no-moving-aver'!AG9/5+'inp.LUC.no-moving-aver'!AH9/5+'inp.LUC.no-moving-aver'!AI9/5,0)</f>
        <v>910</v>
      </c>
      <c r="AG9" s="2">
        <f>ROUND('inp.LUC.no-moving-aver'!AF9/5+'inp.LUC.no-moving-aver'!AG9/5+'inp.LUC.no-moving-aver'!AH9/5+'inp.LUC.no-moving-aver'!AI9/5+'inp.LUC.no-moving-aver'!AJ9/5,0)</f>
        <v>1254</v>
      </c>
      <c r="AH9" s="2">
        <f>ROUND('inp.LUC.no-moving-aver'!AG9/5+'inp.LUC.no-moving-aver'!AH9/5+'inp.LUC.no-moving-aver'!AI9/5+'inp.LUC.no-moving-aver'!AJ9/5+'inp.LUC.no-moving-aver'!AK9/5,0)</f>
        <v>1346</v>
      </c>
      <c r="AI9" s="2">
        <f>ROUND('inp.LUC.no-moving-aver'!AH9/5+'inp.LUC.no-moving-aver'!AI9/5+'inp.LUC.no-moving-aver'!AJ9/5+'inp.LUC.no-moving-aver'!AK9/5+'inp.LUC.no-moving-aver'!AL9/5,0)</f>
        <v>1255</v>
      </c>
      <c r="AJ9" s="2">
        <f>ROUND('inp.LUC.no-moving-aver'!AI9/5+'inp.LUC.no-moving-aver'!AJ9/5+'inp.LUC.no-moving-aver'!AK9/5+'inp.LUC.no-moving-aver'!AL9/5+'inp.LUC.no-moving-aver'!AM9/5,0)</f>
        <v>1255</v>
      </c>
      <c r="AK9" s="2">
        <f>ROUND('inp.LUC.no-moving-aver'!AJ9/5+'inp.LUC.no-moving-aver'!AK9/5+'inp.LUC.no-moving-aver'!AL9/5+'inp.LUC.no-moving-aver'!AM9/5+'inp.LUC.no-moving-aver'!AN9/5,0)</f>
        <v>1072</v>
      </c>
      <c r="AL9" s="3">
        <f>ROUND('inp.LUC.no-moving-aver'!AK9/5+'inp.LUC.no-moving-aver'!AL9/5+'inp.LUC.no-moving-aver'!AM9/5+2*'inp.LUC.no-moving-aver'!AN9/5,0)</f>
        <v>549</v>
      </c>
      <c r="AM9" s="3">
        <f>ROUND('inp.LUC.no-moving-aver'!AL9/5+2*'inp.LUC.no-moving-aver'!AM9/5+2*'inp.LUC.no-moving-aver'!AN9/5,0)</f>
        <v>549</v>
      </c>
      <c r="AN9" s="3">
        <f>ROUND(2*'inp.LUC.no-moving-aver'!AM9/5+3*'inp.LUC.no-moving-aver'!AN9/5,0)</f>
        <v>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9D43-1753-4F74-9989-4B0ED121CC5D}">
  <dimension ref="A1:AO9"/>
  <sheetViews>
    <sheetView tabSelected="1" zoomScale="85" zoomScaleNormal="85" workbookViewId="0">
      <pane xSplit="8" ySplit="4" topLeftCell="I5" activePane="bottomRight" state="frozen"/>
      <selection pane="topRight" activeCell="L1" sqref="L1"/>
      <selection pane="bottomLeft" activeCell="A5" sqref="A5"/>
      <selection pane="bottomRight" activeCell="I10" sqref="I10"/>
    </sheetView>
  </sheetViews>
  <sheetFormatPr defaultRowHeight="15" x14ac:dyDescent="0.25"/>
  <cols>
    <col min="3" max="3" width="0" hidden="1" customWidth="1"/>
    <col min="6" max="8" width="0" hidden="1" customWidth="1"/>
  </cols>
  <sheetData>
    <row r="1" spans="1:41" x14ac:dyDescent="0.25">
      <c r="A1" s="1" t="s">
        <v>0</v>
      </c>
    </row>
    <row r="2" spans="1:41" x14ac:dyDescent="0.25">
      <c r="A2" t="s">
        <v>16</v>
      </c>
    </row>
    <row r="4" spans="1:41" x14ac:dyDescent="0.25">
      <c r="A4" t="s">
        <v>2</v>
      </c>
      <c r="B4" t="s">
        <v>3</v>
      </c>
      <c r="C4" t="s">
        <v>17</v>
      </c>
      <c r="D4" t="s">
        <v>4</v>
      </c>
      <c r="E4" t="s">
        <v>5</v>
      </c>
      <c r="F4" t="s">
        <v>6</v>
      </c>
      <c r="G4" t="s">
        <v>7</v>
      </c>
      <c r="H4" t="s">
        <v>8</v>
      </c>
      <c r="I4">
        <v>1990</v>
      </c>
      <c r="J4">
        <v>1991</v>
      </c>
      <c r="K4">
        <v>1992</v>
      </c>
      <c r="L4">
        <v>1993</v>
      </c>
      <c r="M4">
        <v>1994</v>
      </c>
      <c r="N4">
        <v>1995</v>
      </c>
      <c r="O4">
        <v>1996</v>
      </c>
      <c r="P4">
        <v>1997</v>
      </c>
      <c r="Q4">
        <v>1998</v>
      </c>
      <c r="R4">
        <v>1999</v>
      </c>
      <c r="S4">
        <v>2000</v>
      </c>
      <c r="T4">
        <v>2001</v>
      </c>
      <c r="U4">
        <v>2002</v>
      </c>
      <c r="V4">
        <v>2003</v>
      </c>
      <c r="W4">
        <v>2004</v>
      </c>
      <c r="X4">
        <v>2005</v>
      </c>
      <c r="Y4">
        <v>2006</v>
      </c>
      <c r="Z4">
        <v>2007</v>
      </c>
      <c r="AA4">
        <v>2008</v>
      </c>
      <c r="AB4">
        <v>2009</v>
      </c>
      <c r="AC4">
        <v>2010</v>
      </c>
      <c r="AD4">
        <v>2011</v>
      </c>
      <c r="AE4">
        <v>2012</v>
      </c>
      <c r="AF4">
        <v>2013</v>
      </c>
      <c r="AG4">
        <v>2014</v>
      </c>
      <c r="AH4">
        <v>2015</v>
      </c>
      <c r="AI4">
        <v>2016</v>
      </c>
      <c r="AJ4">
        <v>2017</v>
      </c>
      <c r="AK4">
        <v>2018</v>
      </c>
      <c r="AL4">
        <v>2019</v>
      </c>
      <c r="AM4">
        <v>2020</v>
      </c>
      <c r="AN4">
        <v>2021</v>
      </c>
      <c r="AO4">
        <v>2022</v>
      </c>
    </row>
    <row r="5" spans="1:41" x14ac:dyDescent="0.25">
      <c r="A5" t="s">
        <v>9</v>
      </c>
      <c r="B5" t="s">
        <v>10</v>
      </c>
      <c r="C5">
        <v>1</v>
      </c>
      <c r="D5" t="s">
        <v>11</v>
      </c>
      <c r="E5" t="s">
        <v>12</v>
      </c>
      <c r="F5">
        <v>0</v>
      </c>
      <c r="G5">
        <v>0</v>
      </c>
      <c r="H5">
        <v>0</v>
      </c>
      <c r="I5">
        <v>4609.0019801990002</v>
      </c>
      <c r="J5">
        <v>2062.7957261030001</v>
      </c>
      <c r="K5">
        <v>4182.841768628</v>
      </c>
      <c r="L5">
        <v>1460.1411469059999</v>
      </c>
      <c r="M5">
        <v>2156.420417583</v>
      </c>
      <c r="N5">
        <v>1289.677062277</v>
      </c>
      <c r="O5">
        <v>3057.387144881</v>
      </c>
      <c r="P5">
        <v>4023.7854746630001</v>
      </c>
      <c r="Q5">
        <v>1997.3641236179999</v>
      </c>
      <c r="R5">
        <v>3026.1789143870001</v>
      </c>
      <c r="S5">
        <v>1887.165496909</v>
      </c>
      <c r="T5">
        <v>997.60656027599998</v>
      </c>
      <c r="U5">
        <v>1361.350310861</v>
      </c>
      <c r="V5">
        <v>1028.814790769</v>
      </c>
      <c r="W5">
        <v>1787.510522433</v>
      </c>
      <c r="X5">
        <v>313.232812825</v>
      </c>
      <c r="Y5">
        <v>628.53325534800001</v>
      </c>
      <c r="Z5">
        <v>340.02686854500001</v>
      </c>
      <c r="AA5">
        <v>0</v>
      </c>
      <c r="AB5">
        <v>347.95996596700002</v>
      </c>
      <c r="AC5">
        <v>658.14655059300003</v>
      </c>
      <c r="AD5">
        <v>0</v>
      </c>
      <c r="AE5">
        <v>1080.7579854840001</v>
      </c>
      <c r="AF5">
        <v>0</v>
      </c>
      <c r="AG5">
        <v>340.39033440399999</v>
      </c>
      <c r="AH5">
        <v>0</v>
      </c>
      <c r="AI5">
        <v>413.291527046</v>
      </c>
      <c r="AJ5">
        <v>0</v>
      </c>
      <c r="AK5">
        <v>424.76870934200002</v>
      </c>
      <c r="AL5">
        <v>0</v>
      </c>
      <c r="AM5">
        <v>424.76870934200002</v>
      </c>
      <c r="AN5">
        <v>0</v>
      </c>
      <c r="AO5">
        <v>0</v>
      </c>
    </row>
    <row r="6" spans="1:41" x14ac:dyDescent="0.25">
      <c r="A6" t="s">
        <v>9</v>
      </c>
      <c r="B6" t="s">
        <v>10</v>
      </c>
      <c r="C6">
        <v>1</v>
      </c>
      <c r="D6" t="s">
        <v>12</v>
      </c>
      <c r="E6" t="s">
        <v>11</v>
      </c>
      <c r="F6">
        <v>0</v>
      </c>
      <c r="G6">
        <v>0</v>
      </c>
      <c r="H6">
        <v>0</v>
      </c>
      <c r="I6">
        <v>260.503770997</v>
      </c>
      <c r="J6">
        <v>593.03929108900002</v>
      </c>
      <c r="K6">
        <v>1351.7350227530001</v>
      </c>
      <c r="L6">
        <v>956.78304167399995</v>
      </c>
      <c r="M6">
        <v>1653.0623123509999</v>
      </c>
      <c r="N6">
        <v>909.000875952</v>
      </c>
      <c r="O6">
        <v>424.009208505</v>
      </c>
      <c r="P6">
        <v>1647.570383534</v>
      </c>
      <c r="Q6">
        <v>1847.775980352</v>
      </c>
      <c r="R6">
        <v>2939.0072321080002</v>
      </c>
      <c r="S6">
        <v>2057.6295815379999</v>
      </c>
      <c r="T6">
        <v>2452.5815626160002</v>
      </c>
      <c r="U6">
        <v>3211.2772942800002</v>
      </c>
      <c r="V6">
        <v>4447.7946831680001</v>
      </c>
      <c r="W6">
        <v>4071.0947187239999</v>
      </c>
      <c r="X6">
        <v>3340.4778346620001</v>
      </c>
      <c r="Y6">
        <v>997.75996452599998</v>
      </c>
      <c r="Z6">
        <v>970.87943479800003</v>
      </c>
      <c r="AA6">
        <v>2906.44731981</v>
      </c>
      <c r="AB6">
        <v>2087.7597958000001</v>
      </c>
      <c r="AC6">
        <v>3075.701213113</v>
      </c>
      <c r="AD6">
        <v>3673.8057346529999</v>
      </c>
      <c r="AE6">
        <v>3141.5930148279999</v>
      </c>
      <c r="AF6">
        <v>2469.086398423</v>
      </c>
      <c r="AG6">
        <v>1525.2476079630001</v>
      </c>
      <c r="AH6">
        <v>1891.4958028619999</v>
      </c>
      <c r="AI6">
        <v>1580.126345207</v>
      </c>
      <c r="AJ6">
        <v>2225.6072988639999</v>
      </c>
      <c r="AK6">
        <v>1376.0698801789999</v>
      </c>
      <c r="AL6">
        <v>1456.8211194769999</v>
      </c>
      <c r="AM6">
        <v>2650.3760082059998</v>
      </c>
      <c r="AN6">
        <v>849.53741868500003</v>
      </c>
      <c r="AO6">
        <v>0</v>
      </c>
    </row>
    <row r="7" spans="1:41" x14ac:dyDescent="0.25">
      <c r="A7" t="s">
        <v>9</v>
      </c>
      <c r="B7" t="s">
        <v>10</v>
      </c>
      <c r="C7">
        <v>1</v>
      </c>
      <c r="D7" t="s">
        <v>13</v>
      </c>
      <c r="E7" t="s">
        <v>11</v>
      </c>
      <c r="F7">
        <v>0</v>
      </c>
      <c r="G7">
        <v>0</v>
      </c>
      <c r="H7">
        <v>0</v>
      </c>
      <c r="I7">
        <v>1463.1562884049999</v>
      </c>
      <c r="J7">
        <v>1161.8289988060001</v>
      </c>
      <c r="K7">
        <v>3351.788503618</v>
      </c>
      <c r="L7">
        <v>3050.4612140190002</v>
      </c>
      <c r="M7">
        <v>1928.0217317700001</v>
      </c>
      <c r="N7">
        <v>1966.1558931249999</v>
      </c>
      <c r="O7">
        <v>2548.145894061</v>
      </c>
      <c r="P7">
        <v>3971.9126659090002</v>
      </c>
      <c r="Q7">
        <v>2316.7320667499998</v>
      </c>
      <c r="R7">
        <v>3576.96068483</v>
      </c>
      <c r="S7">
        <v>4239.8807219480004</v>
      </c>
      <c r="T7">
        <v>3418.9798923990002</v>
      </c>
      <c r="U7">
        <v>2127.543043825</v>
      </c>
      <c r="V7">
        <v>5507.81770443</v>
      </c>
      <c r="W7">
        <v>3689.0989515050001</v>
      </c>
      <c r="X7">
        <v>5797.7673709869996</v>
      </c>
      <c r="Y7">
        <v>4958.8947712219997</v>
      </c>
      <c r="Z7">
        <v>3568.0914560669999</v>
      </c>
      <c r="AA7">
        <v>4377.8488897540001</v>
      </c>
      <c r="AB7">
        <v>7791.2964146249997</v>
      </c>
      <c r="AC7">
        <v>3862.7494313339998</v>
      </c>
      <c r="AD7">
        <v>3727.5854702850002</v>
      </c>
      <c r="AE7">
        <v>5631.5897507299997</v>
      </c>
      <c r="AF7">
        <v>4352.3169995210001</v>
      </c>
      <c r="AG7">
        <v>2546.418611176</v>
      </c>
      <c r="AH7">
        <v>1551.9811792840001</v>
      </c>
      <c r="AI7">
        <v>4605.8236085400004</v>
      </c>
      <c r="AJ7">
        <v>1962.3410681170001</v>
      </c>
      <c r="AK7">
        <v>2569.6247689090001</v>
      </c>
      <c r="AL7">
        <v>2112.2332166350002</v>
      </c>
      <c r="AM7">
        <v>768.78617938699995</v>
      </c>
      <c r="AN7">
        <v>344.01747004499998</v>
      </c>
      <c r="AO7">
        <v>0</v>
      </c>
    </row>
    <row r="8" spans="1:41" x14ac:dyDescent="0.25">
      <c r="A8" t="s">
        <v>14</v>
      </c>
      <c r="B8" t="s">
        <v>10</v>
      </c>
      <c r="C8">
        <v>1</v>
      </c>
      <c r="D8" t="s">
        <v>13</v>
      </c>
      <c r="E8" t="s">
        <v>11</v>
      </c>
      <c r="F8">
        <v>0</v>
      </c>
      <c r="G8">
        <v>0</v>
      </c>
      <c r="H8">
        <v>0</v>
      </c>
      <c r="I8">
        <v>627.88614473300004</v>
      </c>
      <c r="J8">
        <v>265.644138156</v>
      </c>
      <c r="K8">
        <v>265.644138156</v>
      </c>
      <c r="L8">
        <v>265.644138156</v>
      </c>
      <c r="M8">
        <v>627.88614473300004</v>
      </c>
      <c r="N8">
        <v>706.67214351400003</v>
      </c>
      <c r="O8">
        <v>878.88721198300004</v>
      </c>
      <c r="P8">
        <v>1241.129218559</v>
      </c>
      <c r="Q8">
        <v>1619.215218801</v>
      </c>
      <c r="R8">
        <v>1241.129218559</v>
      </c>
      <c r="S8">
        <v>655.20441057100004</v>
      </c>
      <c r="T8">
        <v>0</v>
      </c>
      <c r="U8">
        <v>1827.0540265479999</v>
      </c>
      <c r="V8">
        <v>724.48401315299998</v>
      </c>
      <c r="W8">
        <v>724.48401315299998</v>
      </c>
      <c r="X8">
        <v>375.23735324</v>
      </c>
      <c r="Y8">
        <v>1175.020327429</v>
      </c>
      <c r="Z8">
        <v>2016.1031887659999</v>
      </c>
      <c r="AA8">
        <v>838.12626466999996</v>
      </c>
      <c r="AB8">
        <v>1272.6403113480001</v>
      </c>
      <c r="AC8">
        <v>1686.782619158</v>
      </c>
      <c r="AD8">
        <v>1752.5683337559999</v>
      </c>
      <c r="AE8">
        <v>894.83667473200001</v>
      </c>
      <c r="AF8">
        <v>1244.8575728809999</v>
      </c>
      <c r="AG8">
        <v>1371.408705633</v>
      </c>
      <c r="AH8">
        <v>0</v>
      </c>
      <c r="AI8">
        <v>916.37610619500003</v>
      </c>
      <c r="AJ8">
        <v>914.67626534800002</v>
      </c>
      <c r="AK8">
        <v>914.67626534800002</v>
      </c>
      <c r="AL8">
        <v>0</v>
      </c>
      <c r="AM8">
        <v>784.89484978500002</v>
      </c>
      <c r="AN8">
        <v>784.89484978500002</v>
      </c>
      <c r="AO8">
        <v>0</v>
      </c>
    </row>
    <row r="9" spans="1:41" x14ac:dyDescent="0.25">
      <c r="A9" t="s">
        <v>14</v>
      </c>
      <c r="B9" t="s">
        <v>15</v>
      </c>
      <c r="C9">
        <v>2</v>
      </c>
      <c r="D9" t="s">
        <v>12</v>
      </c>
      <c r="E9" t="s">
        <v>11</v>
      </c>
      <c r="F9">
        <v>0</v>
      </c>
      <c r="G9">
        <v>0</v>
      </c>
      <c r="H9">
        <v>0</v>
      </c>
      <c r="I9">
        <v>120.747335526</v>
      </c>
      <c r="J9">
        <v>120.747335526</v>
      </c>
      <c r="K9">
        <v>120.747335526</v>
      </c>
      <c r="L9">
        <v>120.747335526</v>
      </c>
      <c r="M9">
        <v>120.747335526</v>
      </c>
      <c r="N9">
        <v>265.644138156</v>
      </c>
      <c r="O9">
        <v>289.79360526099998</v>
      </c>
      <c r="P9">
        <v>289.79360526099998</v>
      </c>
      <c r="Q9">
        <v>289.79360526099998</v>
      </c>
      <c r="R9">
        <v>1738.761631568</v>
      </c>
      <c r="S9">
        <v>144.89680263100001</v>
      </c>
      <c r="T9">
        <v>1811.2100328829999</v>
      </c>
      <c r="U9">
        <v>1811.2100328829999</v>
      </c>
      <c r="V9">
        <v>2173.4520394599999</v>
      </c>
      <c r="W9">
        <v>4032.1940533369998</v>
      </c>
      <c r="X9">
        <v>750.47470647900002</v>
      </c>
      <c r="Y9">
        <v>777.23110410599998</v>
      </c>
      <c r="Z9">
        <v>401.70106292200001</v>
      </c>
      <c r="AA9">
        <v>1676.2525293399999</v>
      </c>
      <c r="AB9">
        <v>0</v>
      </c>
      <c r="AC9">
        <v>0</v>
      </c>
      <c r="AD9">
        <v>438.14208343899998</v>
      </c>
      <c r="AE9">
        <v>894.83667473200001</v>
      </c>
      <c r="AF9">
        <v>454.60751602400001</v>
      </c>
      <c r="AG9">
        <v>1371.408705633</v>
      </c>
      <c r="AH9">
        <v>915.24217783300003</v>
      </c>
      <c r="AI9">
        <v>916.37610619500003</v>
      </c>
      <c r="AJ9">
        <v>2614.2473804810002</v>
      </c>
      <c r="AK9">
        <v>914.67626534800002</v>
      </c>
      <c r="AL9">
        <v>914.67626534800002</v>
      </c>
      <c r="AM9">
        <v>914.67626534800002</v>
      </c>
      <c r="AN9">
        <v>0</v>
      </c>
      <c r="AO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0C71162739348B7F4E62F3856C392" ma:contentTypeVersion="12" ma:contentTypeDescription="Create a new document." ma:contentTypeScope="" ma:versionID="b6b5445a34d624539e793fd68728220d">
  <xsd:schema xmlns:xsd="http://www.w3.org/2001/XMLSchema" xmlns:xs="http://www.w3.org/2001/XMLSchema" xmlns:p="http://schemas.microsoft.com/office/2006/metadata/properties" xmlns:ns1="http://schemas.microsoft.com/sharepoint/v3" xmlns:ns2="c112a5c1-be5a-4444-a8ad-e4c37b2adce6" xmlns:ns3="5780ab6f-7ab4-4b78-915d-d37deec97887" targetNamespace="http://schemas.microsoft.com/office/2006/metadata/properties" ma:root="true" ma:fieldsID="40e210f0b67123c1c9a541f75416cf0b" ns1:_="" ns2:_="" ns3:_="">
    <xsd:import namespace="http://schemas.microsoft.com/sharepoint/v3"/>
    <xsd:import namespace="c112a5c1-be5a-4444-a8ad-e4c37b2adce6"/>
    <xsd:import namespace="5780ab6f-7ab4-4b78-915d-d37deec97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bmissiontype" minOccurs="0"/>
                <xsd:element ref="ns2:SubmissionYear" minOccurs="0"/>
                <xsd:element ref="ns2:Status" minOccurs="0"/>
                <xsd:element ref="ns2:PartyComment" minOccurs="0"/>
                <xsd:element ref="ns2:SecretariatComment" minOccurs="0"/>
                <xsd:element ref="ns2:RecordType" minOccurs="0"/>
                <xsd:element ref="ns1:_ExtendedDescription" minOccurs="0"/>
                <xsd:element ref="ns3:Document_x0020_Type" minOccurs="0"/>
                <xsd:element ref="ns3:Languages" minOccurs="0"/>
                <xsd:element ref="ns3:Submission_x0020_Cycle" minOccurs="0"/>
                <xsd:element ref="ns3:SubmissionDate" minOccurs="0"/>
                <xsd:element ref="ns3:Submission_x0020_Number" minOccurs="0"/>
                <xsd:element ref="ns3:SubmissionStatus" minOccurs="0"/>
                <xsd:element ref="ns3:Treaty" minOccurs="0"/>
                <xsd:element ref="ns2:Party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2a5c1-be5a-4444-a8ad-e4c37b2ad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bmissiontype" ma:index="12" nillable="true" ma:displayName="Submission Type" ma:format="Dropdown" ma:internalName="Submissiontype">
      <xsd:simpleType>
        <xsd:restriction base="dms:Choice">
          <xsd:enumeration value="BUR"/>
          <xsd:enumeration value="BTR"/>
          <xsd:enumeration value="NC"/>
          <xsd:enumeration value="NIR"/>
        </xsd:restriction>
      </xsd:simpleType>
    </xsd:element>
    <xsd:element name="SubmissionYear" ma:index="13" nillable="true" ma:displayName="Submission Year" ma:decimals="0" ma:format="Dropdown" ma:internalName="SubmissionYear" ma:percentage="FALSE">
      <xsd:simpleType>
        <xsd:restriction base="dms:Number"/>
      </xsd:simpleType>
    </xsd:element>
    <xsd:element name="Status" ma:index="14" nillable="true" ma:displayName="Status" ma:format="Dropdown" ma:internalName="Status">
      <xsd:simpleType>
        <xsd:restriction base="dms:Choice">
          <xsd:enumeration value="Published"/>
          <xsd:enumeration value="Archived"/>
        </xsd:restriction>
      </xsd:simpleType>
    </xsd:element>
    <xsd:element name="PartyComment" ma:index="15" nillable="true" ma:displayName="Party Comment" ma:format="Dropdown" ma:internalName="PartyComment">
      <xsd:simpleType>
        <xsd:restriction base="dms:Note">
          <xsd:maxLength value="255"/>
        </xsd:restriction>
      </xsd:simpleType>
    </xsd:element>
    <xsd:element name="SecretariatComment" ma:index="16" nillable="true" ma:displayName="Secretariat Comment" ma:format="Dropdown" ma:internalName="SecretariatComment">
      <xsd:simpleType>
        <xsd:restriction base="dms:Note">
          <xsd:maxLength value="255"/>
        </xsd:restriction>
      </xsd:simpleType>
    </xsd:element>
    <xsd:element name="RecordType" ma:index="17" nillable="true" ma:displayName="Record Type" ma:format="Dropdown" ma:internalName="RecordType">
      <xsd:simpleType>
        <xsd:restriction base="dms:Choice">
          <xsd:enumeration value="Annex/Additional Information"/>
          <xsd:enumeration value="Biennial Transparency Report"/>
          <xsd:enumeration value="Biennial Update Report"/>
          <xsd:enumeration value="Communication"/>
          <xsd:enumeration value="Cover Letter"/>
          <xsd:enumeration value="CRT Excel"/>
          <xsd:enumeration value="CRT JSON"/>
          <xsd:enumeration value="CTF FTC Excel"/>
          <xsd:enumeration value="CTF FTC JSON"/>
          <xsd:enumeration value="CTF NDC Excel"/>
          <xsd:enumeration value="CTF NDC JSON"/>
          <xsd:enumeration value="National Communication"/>
          <xsd:enumeration value="National Communication and Biennial Transparency Report"/>
          <xsd:enumeration value="National Communication and Biennial Update Report"/>
          <xsd:enumeration value="National Inventory Document"/>
          <xsd:enumeration value="Technical Annex to REDD+"/>
          <xsd:enumeration value="Other"/>
        </xsd:restriction>
      </xsd:simpleType>
    </xsd:element>
    <xsd:element name="PartyName" ma:index="26" nillable="true" ma:displayName="Party Name" ma:format="Dropdown" ma:internalName="Part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0ab6f-7ab4-4b78-915d-d37deec97887" elementFormDefault="qualified">
    <xsd:import namespace="http://schemas.microsoft.com/office/2006/documentManagement/types"/>
    <xsd:import namespace="http://schemas.microsoft.com/office/infopath/2007/PartnerControls"/>
    <xsd:element name="Document_x0020_Type" ma:index="19" nillable="true" ma:displayName="Document Type" ma:default="" ma:format="Dropdown" ma:internalName="Document_x0020_Type">
      <xsd:simpleType>
        <xsd:restriction base="dms:Choice">
          <xsd:enumeration value="National Communication"/>
          <xsd:enumeration value="National Inventory Report"/>
          <xsd:enumeration value="Additional information"/>
          <xsd:enumeration value="Cover letter"/>
          <xsd:enumeration value="Acknowledgement of receipt"/>
          <xsd:enumeration value="Communication"/>
          <xsd:enumeration value="National communication and Biennial update report"/>
        </xsd:restriction>
      </xsd:simpleType>
    </xsd:element>
    <xsd:element name="Languages" ma:index="20" nillable="true" ma:displayName="Languages" ma:format="Dropdown" ma:internalName="Languages">
      <xsd:simpleType>
        <xsd:restriction base="dms:Choice">
          <xsd:enumeration value="English"/>
          <xsd:enumeration value="Arabic"/>
          <xsd:enumeration value="Chinese"/>
          <xsd:enumeration value="French"/>
          <xsd:enumeration value="Russian"/>
          <xsd:enumeration value="Spanish"/>
          <xsd:enumeration value="Other"/>
        </xsd:restriction>
      </xsd:simpleType>
    </xsd:element>
    <xsd:element name="Submission_x0020_Cycle" ma:index="21" nillable="true" ma:displayName="Submission Cycle" ma:default="" ma:internalName="Submission_x0020_Cycle">
      <xsd:simpleType>
        <xsd:restriction base="dms:Text">
          <xsd:maxLength value="255"/>
        </xsd:restriction>
      </xsd:simpleType>
    </xsd:element>
    <xsd:element name="SubmissionDate" ma:index="22" nillable="true" ma:displayName="Submission Date" ma:format="DateOnly" ma:internalName="SubmissionDate">
      <xsd:simpleType>
        <xsd:restriction base="dms:DateTime"/>
      </xsd:simpleType>
    </xsd:element>
    <xsd:element name="Submission_x0020_Number" ma:index="23" nillable="true" ma:displayName="Submission Number" ma:default="" ma:internalName="Submission_x0020_Number">
      <xsd:simpleType>
        <xsd:restriction base="dms:Text">
          <xsd:maxLength value="255"/>
        </xsd:restriction>
      </xsd:simpleType>
    </xsd:element>
    <xsd:element name="SubmissionStatus" ma:index="24" nillable="true" ma:displayName="Submission Status" ma:default="Draft" ma:format="Dropdown" ma:internalName="SubmissionStatus">
      <xsd:simpleType>
        <xsd:restriction base="dms:Choice">
          <xsd:enumeration value="Draft"/>
          <xsd:enumeration value="Submitted"/>
          <xsd:enumeration value="Revision Submitted"/>
          <xsd:enumeration value="In Progress"/>
          <xsd:enumeration value="Awaiting Approval"/>
          <xsd:enumeration value="Returned For Clarification"/>
          <xsd:enumeration value="Rejected"/>
          <xsd:enumeration value="Published"/>
          <xsd:enumeration value="Archived"/>
          <xsd:enumeration value="Superseded"/>
          <xsd:enumeration value="Validated"/>
        </xsd:restriction>
      </xsd:simpleType>
    </xsd:element>
    <xsd:element name="Treaty" ma:index="25" nillable="true" ma:displayName="Treaty" ma:format="Dropdown" ma:internalName="Treaty">
      <xsd:simpleType>
        <xsd:restriction base="dms:Choice">
          <xsd:enumeration value="Convention"/>
          <xsd:enumeration value="Paris Agreement"/>
          <xsd:enumeration value="Paris Agreement and Conven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retariatComment xmlns="c112a5c1-be5a-4444-a8ad-e4c37b2adce6" xsi:nil="true"/>
    <Status xmlns="c112a5c1-be5a-4444-a8ad-e4c37b2adce6" xsi:nil="true"/>
    <Document_x0020_Type xmlns="5780ab6f-7ab4-4b78-915d-d37deec97887" xsi:nil="true"/>
    <SubmissionYear xmlns="c112a5c1-be5a-4444-a8ad-e4c37b2adce6">2026</SubmissionYear>
    <SubmissionDate xmlns="5780ab6f-7ab4-4b78-915d-d37deec97887" xsi:nil="true"/>
    <Submissiontype xmlns="c112a5c1-be5a-4444-a8ad-e4c37b2adce6">NIR</Submissiontype>
    <PartyComment xmlns="c112a5c1-be5a-4444-a8ad-e4c37b2adce6">Due to the technical challenges of the ETF inventory tool, we have included in the Annex 8 the notation key explanations and missing information from documentation boxes that are intended to complement our CRT tables. Annex 8 is included as a separate attachment to the NID.
We were not able to generate the CRT files from the stage “awaiting for submission” (after the approval) in the ETF GHG Inventory Tool because when attempting to generate tables, we received a notification of  “undefined”. In</PartyComment>
    <_ExtendedDescription xmlns="http://schemas.microsoft.com/sharepoint/v3" xsi:nil="true"/>
    <PartyName xmlns="c112a5c1-be5a-4444-a8ad-e4c37b2adce6">FIN</PartyName>
    <Submission_x0020_Cycle xmlns="5780ab6f-7ab4-4b78-915d-d37deec97887">NIR2026,BTR2</Submission_x0020_Cycle>
    <Submission_x0020_Number xmlns="5780ab6f-7ab4-4b78-915d-d37deec97887" xsi:nil="true"/>
    <Treaty xmlns="5780ab6f-7ab4-4b78-915d-d37deec97887" xsi:nil="true"/>
    <Languages xmlns="5780ab6f-7ab4-4b78-915d-d37deec97887" xsi:nil="true"/>
    <SubmissionStatus xmlns="5780ab6f-7ab4-4b78-915d-d37deec97887">Under Validation</SubmissionStatus>
    <RecordType xmlns="c112a5c1-be5a-4444-a8ad-e4c37b2adce6" xsi:nil="true"/>
  </documentManagement>
</p:properties>
</file>

<file path=customXml/itemProps1.xml><?xml version="1.0" encoding="utf-8"?>
<ds:datastoreItem xmlns:ds="http://schemas.openxmlformats.org/officeDocument/2006/customXml" ds:itemID="{662F6EB3-26B2-402D-80FB-F945381FCBE8}"/>
</file>

<file path=customXml/itemProps2.xml><?xml version="1.0" encoding="utf-8"?>
<ds:datastoreItem xmlns:ds="http://schemas.openxmlformats.org/officeDocument/2006/customXml" ds:itemID="{C76968D2-2560-40C6-929D-15A6C08DAEDD}">
  <ds:schemaRefs>
    <ds:schemaRef ds:uri="http://schemas.microsoft.com/sharepoint/v3/contenttype/forms"/>
  </ds:schemaRefs>
</ds:datastoreItem>
</file>

<file path=customXml/itemProps3.xml><?xml version="1.0" encoding="utf-8"?>
<ds:datastoreItem xmlns:ds="http://schemas.openxmlformats.org/officeDocument/2006/customXml" ds:itemID="{B49E6568-FD28-4BA9-8198-A575CD0E4E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out.LUC.moving.aver.calc</vt:lpstr>
      <vt:lpstr>inp.LUC.no-moving-aver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Pia Forsell</dc:creator>
  <cp:keywords/>
  <dc:description/>
  <cp:lastModifiedBy>Pia Forsell</cp:lastModifiedBy>
  <cp:revision/>
  <dcterms:created xsi:type="dcterms:W3CDTF">2025-04-09T08:06:03Z</dcterms:created>
  <dcterms:modified xsi:type="dcterms:W3CDTF">2026-03-12T11:42:58Z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0x0101007AC0C71162739348B7F4E62F3856C392</vt:lpwstr>
  </property>
</Properties>
</file>