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threadedComments/threadedComment2.xml" ContentType="application/vnd.ms-excel.threaded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threadedComments/threadedComment1.xml" ContentType="application/vnd.ms-excel.threadedcomment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5" yWindow="-105" windowWidth="23250" windowHeight="12450" firstSheet="2" activeTab="2"/>
  </bookViews>
  <sheets>
    <sheet name="Table 1" sheetId="1" r:id="rId1"/>
    <sheet name="Appendix" sheetId="19" r:id="rId2"/>
    <sheet name="Table 2" sheetId="2" r:id="rId3"/>
    <sheet name="Table 3" sheetId="4" r:id="rId4"/>
    <sheet name="Table 4" sheetId="6" r:id="rId5"/>
    <sheet name="Table 5" sheetId="3" r:id="rId6"/>
    <sheet name="Table 6" sheetId="21" r:id="rId7"/>
    <sheet name="Table 7" sheetId="10" r:id="rId8"/>
    <sheet name="Table 8" sheetId="12" r:id="rId9"/>
    <sheet name="Table 9" sheetId="13" r:id="rId10"/>
    <sheet name="Table 10" sheetId="15" r:id="rId11"/>
    <sheet name="Table 11" sheetId="17" r:id="rId12"/>
    <sheet name="Table 12" sheetId="18" r:id="rId13"/>
  </sheets>
  <calcPr calcId="191029"/>
  <fileRecoveryPr repairLoad="1"/>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B6" i="21"/>
  <c r="B25" i="13" l="1"/>
  <c r="B24" i="10" l="1"/>
  <c r="H22" i="21"/>
  <c r="H23"/>
  <c r="H24"/>
  <c r="H6"/>
  <c r="B7"/>
  <c r="H7" s="1"/>
  <c r="B8"/>
  <c r="H8" s="1"/>
  <c r="B9"/>
  <c r="H9" s="1"/>
  <c r="B10"/>
  <c r="H10" s="1"/>
  <c r="B11"/>
  <c r="H11" s="1"/>
  <c r="B12"/>
  <c r="H12" s="1"/>
  <c r="B13"/>
  <c r="H13" s="1"/>
  <c r="B14"/>
  <c r="H14" s="1"/>
  <c r="B15"/>
  <c r="H15" s="1"/>
  <c r="B16"/>
  <c r="H16" s="1"/>
  <c r="B17"/>
  <c r="H17" s="1"/>
  <c r="B18"/>
  <c r="H18" s="1"/>
  <c r="B19"/>
  <c r="H19" s="1"/>
  <c r="B20"/>
  <c r="H20" s="1"/>
  <c r="B21"/>
  <c r="H21" s="1"/>
  <c r="B22"/>
  <c r="B23"/>
  <c r="B24"/>
  <c r="F25" i="13"/>
  <c r="F24"/>
  <c r="E25"/>
  <c r="E24"/>
  <c r="D25"/>
  <c r="D24"/>
  <c r="C25"/>
  <c r="C24"/>
  <c r="B24"/>
  <c r="F25" i="12"/>
  <c r="F24"/>
  <c r="E25"/>
  <c r="E24"/>
  <c r="D25"/>
  <c r="D24"/>
  <c r="C25"/>
  <c r="C24"/>
  <c r="B25"/>
  <c r="B24"/>
  <c r="F25" i="10"/>
  <c r="F24"/>
  <c r="E25"/>
  <c r="E24"/>
  <c r="D25"/>
  <c r="D24"/>
  <c r="C25"/>
  <c r="C24"/>
  <c r="B25"/>
</calcChain>
</file>

<file path=xl/sharedStrings.xml><?xml version="1.0" encoding="utf-8"?>
<sst xmlns="http://schemas.openxmlformats.org/spreadsheetml/2006/main" count="708" uniqueCount="490">
  <si>
    <t>{Indicator}</t>
  </si>
  <si>
    <t>Common tabular formats for the electronic reporting of the information necessary to track progress made in implementing and achieving nationally determined contributions under Article 4 of the Paris Agreement</t>
  </si>
  <si>
    <t>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</si>
  <si>
    <t>No.</t>
    <phoneticPr fontId="0"/>
  </si>
  <si>
    <t>Objectives</t>
  </si>
  <si>
    <t>Gases affected</t>
  </si>
  <si>
    <t>Start year of implementation</t>
  </si>
  <si>
    <t>Implementing entity or entities</t>
  </si>
  <si>
    <t>Achieved</t>
    <phoneticPr fontId="0"/>
  </si>
  <si>
    <t>Expected</t>
    <phoneticPr fontId="0"/>
  </si>
  <si>
    <t>Custom footnotes:</t>
    <phoneticPr fontId="0"/>
  </si>
  <si>
    <t xml:space="preserve"> focusing on those that have the most significant impact on GHG emissions or removals and those impacting key categories in the national GHG inventory.</t>
    <phoneticPr fontId="0"/>
  </si>
  <si>
    <t xml:space="preserve"> This information shall be presented in narrative and tabular format (para. 80 of the MPGs).</t>
    <phoneticPr fontId="0"/>
  </si>
  <si>
    <t>consistent with Article 4, para. 7, information to be reported under paras. 80, 82 and 83 of the MPGs includes relevant information on policies and measures contributing to mitigation cobenefits</t>
  </si>
  <si>
    <t>resulting from adaptation actions or economic diversification plans (para. 84 of the MPGs).</t>
  </si>
  <si>
    <t>appropriate (para. 83(a–c) of the MPGs)</t>
  </si>
  <si>
    <t>MPGs).</t>
  </si>
  <si>
    <t>(paras. 81 and 82(f) of the MPGs).</t>
  </si>
  <si>
    <t>country Parties that need flexibility in the light of their capacities with respect to this provision are instead encouraged to report this information (para. 85 of the MPGs).</t>
  </si>
  <si>
    <t>This information may be presented in an annex to the biennial transparency report (para. 86 of the MPGs).</t>
  </si>
  <si>
    <t>Source: Decision 5/CMA.3. Guidance operationalizing the modalities, procedures and guidelines for the enhanced transparency framework referred to in Article 13 of the Paris Agreement. In Annex II.</t>
    <phoneticPr fontId="0"/>
  </si>
  <si>
    <t>Definition needed to understand each indicator:</t>
  </si>
  <si>
    <t>Any sector or category defined differently than in 
the national inventory report:</t>
  </si>
  <si>
    <t>Definition needed to understand mitigation co_x0002_benefits of adaptation actions and/or economic 
diversification plans:</t>
  </si>
  <si>
    <t xml:space="preserve">{Mitigation co-benefit(s)} </t>
  </si>
  <si>
    <t>Any other relevant definitions:</t>
  </si>
  <si>
    <t>{…}</t>
  </si>
  <si>
    <t xml:space="preserve">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</si>
  <si>
    <t xml:space="preserve">Reporting requirement </t>
  </si>
  <si>
    <t xml:space="preserve">Description or reference to the relevant section of the BTR </t>
  </si>
  <si>
    <t xml:space="preserve">Information on the accounting approach used is 
consistent with paragraphs 13–17 and annex II of 
decision 4/CMA.1 (para. 72 of the MPGs) </t>
  </si>
  <si>
    <t xml:space="preserve">Accounting approach, including how it is consistent with Article 4, paragraphs 13–14, of the Paris Agreement (para. 71 of the MPGs) </t>
  </si>
  <si>
    <t xml:space="preserve">Any conditions and assumptions relevant to the 
achievement of the NDC under Article 4, as 
applicable and available (para. 75(i) of the MPGs) </t>
  </si>
  <si>
    <t xml:space="preserve">Key parameters, assumptions, definitions, data 
sources and models used, as applicable and available (para. 75(a) of the MPGs) </t>
  </si>
  <si>
    <t xml:space="preserve">IPCC Guidelines used, as applicable and available 
(para. 75(b) of the MPGs) </t>
  </si>
  <si>
    <t xml:space="preserve">Report the metrics used, as applicable and available (para. 75(c) of the MPGs) </t>
  </si>
  <si>
    <t xml:space="preserve">For Parties whose NDC cannot be accounted for using methodologies covered by IPCC guidelines, provide information on their own methodology used, including for NDCs, pursuant to Article 4, paragraph 6, of the Paris Agreement, if applicable (para. 1(b) of annex II to decision 4/CMA.1) </t>
  </si>
  <si>
    <t xml:space="preserve">Provide information on methodologies used to track progress arising from the implementation of policies and measures, as appropriate (para. 1(d) of annex II to decision 4/CMA.1) </t>
  </si>
  <si>
    <t xml:space="preserve">For Parties that address emissions and subsequent removals from natural disturbances on managed lands, provide detailed information on the approach used and how it is consistent with relevant IPCC guidance, as appropriate, or indicate the relevant section of the national GHG inventory report containing that information (para. 1(e) of annex II to decision 4/CMA.1, para. 75(d)(i) of the MPGs) </t>
  </si>
  <si>
    <t>For Parties that account for emissions and removals from harvested wood products, provide detailed information on which IPCC approach has been used to estimate emissions and removals (para. 1(f) of annex II to decision 4/CMA.1, para. 75(d)(ii) of the MPGs)</t>
  </si>
  <si>
    <t>For Parties that address the effects of age-class 
structure in forests, provide detailed information on the approach used and how this is consistent with relevant IPCC guidance, as appropriate (para. 1(g) of annex II to decision 4/CMA.1, para. 75(d)(iii) of the MPGs)</t>
  </si>
  <si>
    <t xml:space="preserve">How the Party has drawn on existing methods and guidance established under the Convention and its related legal instruments, as appropriate, if applicable (para. 1(c) of annex II to decision 4/CMA.1) </t>
  </si>
  <si>
    <t>Any methodologies used to account for mitigation co_x0002_benefits of adaptation actions and/or economic diversification plans (para. 75(e) of the MPGs</t>
  </si>
  <si>
    <t xml:space="preserve">Describe how double counting of net GHG emission reductions has been avoided, including in accordance with guidance developed related to Article 6 if relevant (para. 76(d) of the MPGs) </t>
  </si>
  <si>
    <t xml:space="preserve">Any other methodologies related to the NDC under Article 4 (para. 75(h) of the MPGs) </t>
  </si>
  <si>
    <t>For Parties that apply technical changes to update reference points, reference levels or projections, the changes should reflect either of the following (para. 2(d) of annex II to decision 4/CMA.1):</t>
  </si>
  <si>
    <t xml:space="preserve">Technical changes related to improvements in 
accuracy that maintain methodological consistency (para. 2(d)(ii) of annex II to decision 4/CMA.1) </t>
  </si>
  <si>
    <t xml:space="preserve">Technical changes related to technical corrections to the Party’s inventory (para. 2(d)(i) of annex II to decision 4/CMA.1) </t>
  </si>
  <si>
    <t xml:space="preserve">Explain how any methodological changes and 
technical updates made during the implementation of their NDC were transparently reported (para. 2(e) of annex II to decision 4/CMA.1) </t>
  </si>
  <si>
    <t xml:space="preserve">Striving to include all categories of anthropogenic 
emissions or removals in the NDC and, once a source, sink or activity is included, continuing to include it (para. 3 of annex II to decision 4/CMA.1): </t>
  </si>
  <si>
    <t xml:space="preserve">Explain how all categories of anthropogenic emissions and removals corresponding to their NDC were accounted for (para. 3(a) of annex II to decision 4/CMA.1) </t>
  </si>
  <si>
    <t xml:space="preserve">Explain how Party is striving to include all categories of anthropogenic emissions and removals in its NDC, and, once a source, sink or activity is included,  continue to include it (para. 3(b) of annex II to decision 4/CMA.1) </t>
  </si>
  <si>
    <t>Provide an explanation of why any categories of anthropogenic emissions or removals are excluded (para. 4 of annex II to decision 4/CMA.1)</t>
  </si>
  <si>
    <t xml:space="preserve">Each Party that participates in cooperative approaches that involve the use of ITMOs towards an NDC under Article 4, or authorizes the use of mitigation outcomes for international mitigation purposes other than achievement of its NDC </t>
  </si>
  <si>
    <t xml:space="preserve">Provide information on any methodologies associated with any cooperative approaches that involve the use of ITMOs towards an NDC under Article 4 (para. 75(f) of the MPGs) </t>
  </si>
  <si>
    <t xml:space="preserve">Provide information on how each cooperative approach promotes sustainable development, consistent with decisions adopted by the CMA on Article 6 (para. 77(d)(iv) of the MPGs) </t>
  </si>
  <si>
    <t xml:space="preserve">Provide information on how each cooperative approach ensures environmental integrity consistent with decisions adopted by the CMA on Article 6 (para. 77(d)(iv) of the MPGs) </t>
  </si>
  <si>
    <t xml:space="preserve">Provide information on how each cooperative approach ensures transparency, including in governance, consistent with decisions adopted by the CMA on Article 6 (para. 77(d)(iv) of the MPGs) </t>
  </si>
  <si>
    <t xml:space="preserve">Provide information on how each cooperative approach applies robust accounting to ensure, inter alia, the avoidance of double counting, consistent with decisions adopted by the CMA on Article 6 (para. 77(d)(iv) of the MPGs) </t>
  </si>
  <si>
    <t>Any other information consistent with decisions adopted by the CMA on reporting under Article 6 (para. 77(d)(iii) of the MPGs)</t>
  </si>
  <si>
    <t xml:space="preserve">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t>
  </si>
  <si>
    <t>3. Structured summary: Methodologies and accounting approaches – consistency with Article 4, paragraphs 13 and 14, of the Paris Agreement and with decision 4/CMA.1</t>
  </si>
  <si>
    <t xml:space="preserve">Accounting for anthropogenic emissions and removals in accordance with methodologies and common metrics assessed by the IPCC and adopted by the Conference of the Parties serving as the meeting of the Parties to the Paris Agreement: </t>
  </si>
  <si>
    <t>Example for Parties that participates in cooperative approaches that involve the use of ITMOs towards an NDC under Article 4 of the Paris Agreement</t>
  </si>
  <si>
    <t>Implementation period of the NDC covering information for previous reporting years and the most recent year, including the end year or end of period {MPGs, p. 68, 77(a)(ii–iii)}</t>
  </si>
  <si>
    <t>Comparison:</t>
  </si>
  <si>
    <t>Achievement of NDC: {yes/no, explanation}</t>
  </si>
  <si>
    <t>Reference point(s), level(s), baseline(s), base year(s) or starting point(s){MPGs, p. 67, 77(a)(i)}</t>
  </si>
  <si>
    <t>If applicable, multi-year emissions trajectory, trajectories or budget for its NDC implementation period that is consistent with the NDC (para. 7(b), annex to decision -/CMA.3)</t>
  </si>
  <si>
    <t>The cumulative information in respect of the annual
information in para. 23(f), annex to decision -/CMA.3, as
applicable (para. 23(h), annex to decision -/CMA.3)</t>
  </si>
  <si>
    <t>Assessment of the achievement of the Party’s NDC under
Article 4 of the Paris Agreement (para. 70 of the MPGs):</t>
  </si>
  <si>
    <t>Restate the target of the Party’s NDC:</t>
  </si>
  <si>
    <t>Information for reference point(s), level(s), baseline(s), base
year(s), or starting point(s):</t>
  </si>
  <si>
    <t>Final information for the indicator for the target year/period,
including the application of the necessary corresponding
adjustments consistent with chapter III, annex, decision
-/CMA.3 (Corresponding adjustments) and consistent with
future decisions from the CMA (para. 23(l), annex to
decision -/CMA.3):</t>
  </si>
  <si>
    <t>Progress made towards the NDC,
as determined by comparing the
most recent information for each
selected indicator, including for
the end year or end of period, with
the reference point(s), level(s),
baseline(s), base year(s) or
starting point(s)
(paras. 69–70 of the MPGs)</t>
  </si>
  <si>
    <t>Target
year or
period</t>
  </si>
  <si>
    <t>{Parties can add rows for each additional indicator and
supporting information for each indicator, e.g. baseline values,
baseline for the portion of NDC, target values, mitigation effects
of policies and measures, etc.}</t>
  </si>
  <si>
    <r>
      <t>Definitions</t>
    </r>
    <r>
      <rPr>
        <vertAlign val="superscript"/>
        <sz val="9"/>
        <color theme="1"/>
        <rFont val="Times New Roman"/>
        <family val="1"/>
        <charset val="204"/>
      </rPr>
      <t>a</t>
    </r>
  </si>
  <si>
    <r>
      <rPr>
        <vertAlign val="superscript"/>
        <sz val="9"/>
        <color theme="1"/>
        <rFont val="Times New Roman"/>
        <family val="1"/>
        <charset val="204"/>
      </rPr>
      <t xml:space="preserve">a </t>
    </r>
    <r>
      <rPr>
        <sz val="9"/>
        <color theme="1"/>
        <rFont val="Times New Roman"/>
        <family val="1"/>
        <charset val="204"/>
      </rPr>
      <t>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t>
    </r>
  </si>
  <si>
    <t>Explain how the accounting for anthropogenic emissions and removals is in accordance with methodologies and common metrics assessed by the IPCC and in accordance with decision 18/CMA.1 (para. 1(a) of annex II to decision 4/CMA.1)</t>
  </si>
  <si>
    <t xml:space="preserve">Each methodology and/or accounting approach used to assess the implementation and achievement of the target(s), as applicable (para. 74(a) of the MPGs) </t>
  </si>
  <si>
    <t xml:space="preserve">Each methodology and/or accounting approach used for the construction of any baseline, to the extent possible (para. 74(b) of the MPGs) </t>
  </si>
  <si>
    <t xml:space="preserve">If the methodology or accounting approach used for the indicator(s) in table 1 differ from those used to assess the implementation and achievement the target, describe each methodology or accounting approach used to generate the information generated for each indicator in the tables 4 and 5 (para. 74(c) of the MPGs) </t>
  </si>
  <si>
    <t xml:space="preserve">Where applicable to its NDC, any sector-, category_x0002_or activity-specific assumptions, methodologies and approaches consistent with IPCC guidance, taking into account any relevant decision under the Convention, as applicable (para. 75(d) of the MPGs) </t>
  </si>
  <si>
    <t xml:space="preserve">Ensuring methodological consistency, including on 
baselines, between the communication and 
implementation of NDCs (para. 12(b) of the decision 
4/CMA.1): </t>
  </si>
  <si>
    <t xml:space="preserve">Explain how consistency has been maintained in 
scope and coverage, definitions, data sources, metrics, assumptions and methodological approaches including on baselines, between the communication and implementation of NDCs (para. 2(a) of annex II to decision 4/CMA.1) </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</si>
  <si>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</si>
  <si>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According to paragraph 91 of the MPGs, each Party that submits a stand-alone national inventory report shall provide a summary</t>
  </si>
  <si>
    <t>of its GHG emissions and removals. This information shall be provided for those reporting years corresponding to the Party’s</t>
  </si>
  <si>
    <t>most recent national inventory report, in a tabular format.</t>
  </si>
  <si>
    <t>Energy</t>
  </si>
  <si>
    <t>Transport</t>
  </si>
  <si>
    <t>Industrial processes and product use</t>
  </si>
  <si>
    <t>Agriculture</t>
  </si>
  <si>
    <t>LULUCF</t>
  </si>
  <si>
    <t xml:space="preserve">Waste </t>
  </si>
  <si>
    <t>Other (specify)</t>
  </si>
  <si>
    <t>Gas</t>
  </si>
  <si>
    <t>CO2 emissions including net CO2 from LULUCF</t>
  </si>
  <si>
    <t>CO2 emissions excluding net CO2 from LULUCF</t>
  </si>
  <si>
    <t>CH4 emissions including CH4 from LULUCF</t>
  </si>
  <si>
    <t>CH4 emissions excluding CH4 from LULUCF</t>
  </si>
  <si>
    <t>N2O emissions including N2O from LULUCF</t>
  </si>
  <si>
    <t>N2O emissions excluding N2O from LULUCF</t>
  </si>
  <si>
    <t>HFCs</t>
  </si>
  <si>
    <t>PFCs</t>
  </si>
  <si>
    <t>SF6</t>
  </si>
  <si>
    <t>NF3</t>
  </si>
  <si>
    <t>Total with LULUCF</t>
  </si>
  <si>
    <t>Total without LULUCF</t>
  </si>
  <si>
    <r>
      <t>Most recent year in the Party’s national inventory report (kt CO2 eq)</t>
    </r>
    <r>
      <rPr>
        <i/>
        <vertAlign val="superscript"/>
        <sz val="11"/>
        <color theme="1"/>
        <rFont val="Calibri"/>
        <family val="2"/>
        <charset val="204"/>
        <scheme val="minor"/>
      </rPr>
      <t>c</t>
    </r>
  </si>
  <si>
    <r>
      <t>Projections of GHG emissions and removals, (kt CO2 eq)</t>
    </r>
    <r>
      <rPr>
        <i/>
        <vertAlign val="superscript"/>
        <sz val="11"/>
        <color theme="1"/>
        <rFont val="Calibri"/>
        <family val="2"/>
        <charset val="204"/>
        <scheme val="minor"/>
      </rPr>
      <t>c</t>
    </r>
  </si>
  <si>
    <t>in the light of their capacities are instead encouraged to report such projections (para. 92 of the MPGs).</t>
  </si>
  <si>
    <t>instead report using a less detailed methodology or coverage (para. 102 of the MPGs).</t>
  </si>
  <si>
    <t>ending in zero or five; those developing country Parties that need flexibility in the light of their capacities with respect to this</t>
  </si>
  <si>
    <t>provision have the flexibility to instead extend their projections at least to the end point of their NDC under Article 4 of the Paris</t>
  </si>
  <si>
    <t>Agreement (para. 95 of the MPGs).</t>
  </si>
  <si>
    <r>
      <rPr>
        <vertAlign val="superscript"/>
        <sz val="11"/>
        <color theme="1"/>
        <rFont val="Calibri"/>
        <family val="2"/>
        <charset val="204"/>
        <scheme val="minor"/>
      </rPr>
      <t>a</t>
    </r>
    <r>
      <rPr>
        <sz val="11"/>
        <color theme="1"/>
        <rFont val="Calibri"/>
        <family val="2"/>
        <charset val="204"/>
        <scheme val="minor"/>
      </rPr>
      <t xml:space="preserve"> Each Party shall report projections pursuant to paras. 93–101 of the MPGs; those developing country Parties that need flexibility</t>
    </r>
  </si>
  <si>
    <r>
      <rPr>
        <vertAlign val="superscript"/>
        <sz val="11"/>
        <color theme="1"/>
        <rFont val="Calibri"/>
        <family val="2"/>
        <charset val="204"/>
        <scheme val="minor"/>
      </rPr>
      <t xml:space="preserve">b </t>
    </r>
    <r>
      <rPr>
        <sz val="11"/>
        <color theme="1"/>
        <rFont val="Calibri"/>
        <family val="2"/>
        <charset val="204"/>
        <scheme val="minor"/>
      </rPr>
      <t>Those developing country Parties that need flexibility in the light of their capacities with respect paras. 93–101 of the MPGs can</t>
    </r>
  </si>
  <si>
    <r>
      <rPr>
        <vertAlign val="superscript"/>
        <sz val="11"/>
        <color theme="1"/>
        <rFont val="Calibri"/>
        <family val="2"/>
        <charset val="204"/>
        <scheme val="minor"/>
      </rPr>
      <t>c</t>
    </r>
    <r>
      <rPr>
        <sz val="11"/>
        <color theme="1"/>
        <rFont val="Calibri"/>
        <family val="2"/>
        <charset val="204"/>
        <scheme val="minor"/>
      </rPr>
      <t xml:space="preserve"> Projections shall begin from the most recent year in the Party’s national report and extend at least 15 years beyond the next year</t>
    </r>
  </si>
  <si>
    <r>
      <rPr>
        <vertAlign val="superscript"/>
        <sz val="11"/>
        <color theme="1"/>
        <rFont val="Calibri"/>
        <family val="2"/>
        <charset val="204"/>
        <scheme val="minor"/>
      </rPr>
      <t>d</t>
    </r>
    <r>
      <rPr>
        <sz val="11"/>
        <color theme="1"/>
        <rFont val="Calibri"/>
        <family val="2"/>
        <charset val="204"/>
        <scheme val="minor"/>
      </rPr>
      <t xml:space="preserve"> In accordance with para. 82(f) of the MPGs.</t>
    </r>
  </si>
  <si>
    <t>need flexibility in the light of their capacities are instead encouraged to report such projections (para. 92 of the</t>
  </si>
  <si>
    <t>the MPGs can instead report using a less detailed methodology or coverage (para. 102 of the MPGs).</t>
  </si>
  <si>
    <t>beyond the next year ending in zero or five; those developing country Parties that need flexibility in the light of their</t>
  </si>
  <si>
    <t>capacities with respect to this provision have the flexibility to instead extend their projections at least to the end point</t>
  </si>
  <si>
    <t>of their NDC under Article 4 of the Paris Agreement (para. 95 of the MPGs).</t>
  </si>
  <si>
    <r>
      <rPr>
        <vertAlign val="superscript"/>
        <sz val="11"/>
        <color theme="1"/>
        <rFont val="Calibri"/>
        <family val="2"/>
        <charset val="204"/>
        <scheme val="minor"/>
      </rPr>
      <t xml:space="preserve">a </t>
    </r>
    <r>
      <rPr>
        <sz val="11"/>
        <color theme="1"/>
        <rFont val="Calibri"/>
        <family val="2"/>
        <charset val="204"/>
        <scheme val="minor"/>
      </rPr>
      <t>Each Party shall report projections pursuant to paras. 93–101 of the MPGs; those developing country Parties that</t>
    </r>
  </si>
  <si>
    <r>
      <rPr>
        <vertAlign val="superscript"/>
        <sz val="11"/>
        <color theme="1"/>
        <rFont val="Calibri"/>
        <family val="2"/>
        <charset val="204"/>
        <scheme val="minor"/>
      </rPr>
      <t>b</t>
    </r>
    <r>
      <rPr>
        <sz val="11"/>
        <color theme="1"/>
        <rFont val="Calibri"/>
        <family val="2"/>
        <charset val="204"/>
        <scheme val="minor"/>
      </rPr>
      <t xml:space="preserve"> Those developing country Parties that need flexibility in the light of their capacities with respect paras. 93–101 of</t>
    </r>
  </si>
  <si>
    <r>
      <rPr>
        <vertAlign val="superscript"/>
        <sz val="11"/>
        <color theme="1"/>
        <rFont val="Calibri"/>
        <family val="2"/>
        <charset val="204"/>
        <scheme val="minor"/>
      </rPr>
      <t>c</t>
    </r>
    <r>
      <rPr>
        <sz val="11"/>
        <color theme="1"/>
        <rFont val="Calibri"/>
        <family val="2"/>
        <charset val="204"/>
        <scheme val="minor"/>
      </rPr>
      <t xml:space="preserve"> Projections shall begin from the most recent year in the Party’s national report and extend at least 15 years</t>
    </r>
  </si>
  <si>
    <r>
      <rPr>
        <vertAlign val="superscript"/>
        <sz val="9"/>
        <color theme="1"/>
        <rFont val="Calibri"/>
        <family val="2"/>
        <charset val="204"/>
        <scheme val="minor"/>
      </rPr>
      <t>a</t>
    </r>
    <r>
      <rPr>
        <sz val="9"/>
        <color theme="1"/>
        <rFont val="Calibri"/>
        <family val="2"/>
        <charset val="204"/>
        <scheme val="minor"/>
      </rPr>
      <t xml:space="preserve"> Each Party shall identify the indicator(s) that it has selected to track progress of its NDC (para. 65 of the MPGs).</t>
    </r>
  </si>
  <si>
    <r>
      <rPr>
        <vertAlign val="superscript"/>
        <sz val="9"/>
        <color theme="1"/>
        <rFont val="Calibri"/>
        <family val="2"/>
        <charset val="204"/>
        <scheme val="minor"/>
      </rPr>
      <t>b</t>
    </r>
    <r>
      <rPr>
        <sz val="9"/>
        <color theme="1"/>
        <rFont val="Calibri"/>
        <family val="2"/>
        <charset val="204"/>
        <scheme val="minor"/>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</si>
  <si>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rPr>
        <i/>
        <vertAlign val="superscript"/>
        <sz val="9"/>
        <color theme="1"/>
        <rFont val="Calibri"/>
        <family val="2"/>
        <charset val="204"/>
        <scheme val="minor"/>
      </rPr>
      <t>c</t>
    </r>
    <r>
      <rPr>
        <i/>
        <sz val="9"/>
        <color theme="1"/>
        <rFont val="Calibri"/>
        <family val="2"/>
        <charset val="204"/>
        <scheme val="minor"/>
      </rPr>
      <t xml:space="preserve"> </t>
    </r>
    <r>
      <rPr>
        <sz val="9"/>
        <color theme="1"/>
        <rFont val="Calibri"/>
        <family val="2"/>
        <charset val="204"/>
        <scheme val="minor"/>
      </rPr>
      <t>Each Party shall describe for each indicator identified how it is related to its NDC (para. 76(a) of the MPGs).</t>
    </r>
  </si>
  <si>
    <r>
      <t>Information for the reference point(s), level(s), baseline(s), base year(s) or starting point(s), as appropriate</t>
    </r>
    <r>
      <rPr>
        <i/>
        <vertAlign val="superscript"/>
        <sz val="10"/>
        <color theme="1"/>
        <rFont val="Calibri"/>
        <family val="2"/>
        <charset val="204"/>
        <scheme val="minor"/>
      </rPr>
      <t>b</t>
    </r>
  </si>
  <si>
    <r>
      <t>Updates in accordance with any recalculation of the GHG inventory, as appropriate</t>
    </r>
    <r>
      <rPr>
        <i/>
        <vertAlign val="superscript"/>
        <sz val="10"/>
        <color theme="1"/>
        <rFont val="Calibri"/>
        <family val="2"/>
        <charset val="204"/>
        <scheme val="minor"/>
      </rPr>
      <t>b</t>
    </r>
  </si>
  <si>
    <r>
      <t>Relation to NDC</t>
    </r>
    <r>
      <rPr>
        <i/>
        <vertAlign val="superscript"/>
        <sz val="10"/>
        <color theme="1"/>
        <rFont val="Calibri"/>
        <family val="2"/>
        <charset val="204"/>
        <scheme val="minor"/>
      </rPr>
      <t>c</t>
    </r>
  </si>
  <si>
    <r>
      <rPr>
        <vertAlign val="superscript"/>
        <sz val="10"/>
        <color theme="1"/>
        <rFont val="Calibri"/>
        <family val="2"/>
        <charset val="204"/>
        <scheme val="minor"/>
      </rPr>
      <t>a</t>
    </r>
    <r>
      <rPr>
        <sz val="10"/>
        <color theme="1"/>
        <rFont val="Calibri"/>
        <family val="2"/>
        <charset val="204"/>
        <scheme val="minor"/>
      </rPr>
      <t xml:space="preserve"> For the first NDC under Article 4, each Party shall clearly indicate and report its accounting approach, including how it is consistent with Article 4, paras. 13–14, of the Paris Agreement (para. 71 of the MPGs) </t>
    </r>
  </si>
  <si>
    <r>
      <rPr>
        <vertAlign val="superscript"/>
        <sz val="10"/>
        <color theme="1"/>
        <rFont val="Calibri"/>
        <family val="2"/>
        <charset val="204"/>
        <scheme val="minor"/>
      </rPr>
      <t>b</t>
    </r>
    <r>
      <rPr>
        <sz val="10"/>
        <color theme="1"/>
        <rFont val="Calibri"/>
        <family val="2"/>
        <charset val="204"/>
        <scheme val="minor"/>
      </rPr>
      <t xml:space="preserve"> 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</si>
  <si>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Where applicable, total GHG emissions and removals consistent with the coverage of the NDC </t>
    </r>
    <r>
      <rPr>
        <i/>
        <sz val="10"/>
        <rFont val="Calibri"/>
        <family val="2"/>
        <charset val="204"/>
        <scheme val="minor"/>
      </rPr>
      <t>{MPGs, p. 77(b)}</t>
    </r>
  </si>
  <si>
    <r>
      <t xml:space="preserve">Contribution from the LULUCF sector for each year of the target period or target year, if not included in the inventory time series of total net GHG emissions and removals, as applicable </t>
    </r>
    <r>
      <rPr>
        <i/>
        <sz val="10"/>
        <rFont val="Calibri"/>
        <family val="2"/>
        <charset val="204"/>
        <scheme val="minor"/>
      </rPr>
      <t>{MPGs, p. 77(c)}</t>
    </r>
  </si>
  <si>
    <r>
      <t xml:space="preserve">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t>
    </r>
    <r>
      <rPr>
        <vertAlign val="superscript"/>
        <sz val="10"/>
        <rFont val="Calibri"/>
        <family val="2"/>
        <charset val="204"/>
        <scheme val="minor"/>
      </rPr>
      <t>a</t>
    </r>
    <r>
      <rPr>
        <sz val="10"/>
        <rFont val="Calibri"/>
        <family val="2"/>
        <charset val="204"/>
        <scheme val="minor"/>
      </rPr>
      <t xml:space="preserve">This table could be used for each NDC target in case Party’s NDC has multiple targets.
</t>
    </r>
    <r>
      <rPr>
        <vertAlign val="superscript"/>
        <sz val="10"/>
        <rFont val="Calibri"/>
        <family val="2"/>
        <charset val="204"/>
        <scheme val="minor"/>
      </rPr>
      <t>b</t>
    </r>
    <r>
      <rPr>
        <sz val="10"/>
        <rFont val="Calibri"/>
        <family val="2"/>
        <charset val="204"/>
        <scheme val="minor"/>
      </rPr>
      <t xml:space="preserve"> Parties may provide information on conditional targets in a documentation box with references to the relevant page in their biennial transparency report.</t>
    </r>
  </si>
  <si>
    <r>
      <t>Indicator(s) selected to track progress towards the implementation and/or achievement of the NDC under Article 4 of the Paris Agreement</t>
    </r>
    <r>
      <rPr>
        <b/>
        <i/>
        <vertAlign val="superscript"/>
        <sz val="11"/>
        <rFont val="Calibri"/>
        <family val="2"/>
        <charset val="204"/>
        <scheme val="minor"/>
      </rPr>
      <t>c</t>
    </r>
    <r>
      <rPr>
        <b/>
        <i/>
        <sz val="11"/>
        <rFont val="Calibri"/>
        <family val="2"/>
        <charset val="204"/>
        <scheme val="minor"/>
      </rPr>
      <t>: {MPGs, p. 65, 77(a)}</t>
    </r>
  </si>
  <si>
    <r>
      <t>Documentation box:</t>
    </r>
    <r>
      <rPr>
        <sz val="10"/>
        <color theme="1"/>
        <rFont val="Calibri"/>
        <family val="2"/>
        <charset val="204"/>
        <scheme val="minor"/>
      </rPr>
      <t xml:space="preserve">
</t>
    </r>
  </si>
  <si>
    <r>
      <t xml:space="preserve">5. Mitigation policies and measures, actions and plans, including those with mitigation co-benefits resulting from adaptation actions and economic diversification plans, related to implementing and achieving a nationally determined contribution under Article 4 of the Paris Agreement </t>
    </r>
    <r>
      <rPr>
        <b/>
        <vertAlign val="superscript"/>
        <sz val="14"/>
        <color theme="1"/>
        <rFont val="Calibri"/>
        <family val="2"/>
        <charset val="204"/>
        <scheme val="minor"/>
      </rPr>
      <t>(a, b)</t>
    </r>
  </si>
  <si>
    <r>
      <t>Most recent year in the Party’s national inventory report (kt CO2 eq)</t>
    </r>
    <r>
      <rPr>
        <i/>
        <vertAlign val="superscript"/>
        <sz val="12"/>
        <color theme="1"/>
        <rFont val="Calibri"/>
        <family val="2"/>
        <charset val="204"/>
        <scheme val="minor"/>
      </rPr>
      <t>c</t>
    </r>
  </si>
  <si>
    <r>
      <t>Projections of GHG emissions and removals, (kt CO2 eq)</t>
    </r>
    <r>
      <rPr>
        <i/>
        <vertAlign val="superscript"/>
        <sz val="12"/>
        <color theme="1"/>
        <rFont val="Calibri"/>
        <family val="2"/>
        <charset val="204"/>
        <scheme val="minor"/>
      </rPr>
      <t>c</t>
    </r>
  </si>
  <si>
    <r>
      <rPr>
        <vertAlign val="superscript"/>
        <sz val="11"/>
        <color theme="1"/>
        <rFont val="Calibri"/>
        <family val="2"/>
        <charset val="204"/>
        <scheme val="minor"/>
      </rPr>
      <t>b</t>
    </r>
    <r>
      <rPr>
        <sz val="11"/>
        <color theme="1"/>
        <rFont val="Calibri"/>
        <family val="2"/>
        <charset val="204"/>
        <scheme val="minor"/>
      </rPr>
      <t xml:space="preserve"> Those developing country Parties that need flexibility in the light of their capacities with respect paras. 93–101 of the MPGs can</t>
    </r>
  </si>
  <si>
    <r>
      <t>10. Projections of key indicators</t>
    </r>
    <r>
      <rPr>
        <b/>
        <vertAlign val="superscript"/>
        <sz val="14"/>
        <color theme="1"/>
        <rFont val="Calibri"/>
        <family val="2"/>
        <charset val="204"/>
        <scheme val="minor"/>
      </rPr>
      <t>a,b</t>
    </r>
  </si>
  <si>
    <t>Unit, as applicable</t>
  </si>
  <si>
    <t>Most recent year in the Party’s
national inventory report, or the most recent year for which data is available</t>
  </si>
  <si>
    <t>{Key indicator}</t>
  </si>
  <si>
    <t>Note: The Party could add rows for each additional key indicator.</t>
  </si>
  <si>
    <t>of the Paris Agreement (para. 97 of the MPGs).</t>
  </si>
  <si>
    <t>Parties that need flexibility in the light of their capacities with respect to this provision have the flexibility to instead</t>
  </si>
  <si>
    <t>extend their projections at least to the end point of their NDC under Article 4 of the Paris Agreement (para. 95 of the</t>
  </si>
  <si>
    <r>
      <rPr>
        <vertAlign val="superscript"/>
        <sz val="11"/>
        <color theme="1"/>
        <rFont val="Calibri"/>
        <family val="2"/>
        <charset val="204"/>
        <scheme val="minor"/>
      </rPr>
      <t xml:space="preserve">b </t>
    </r>
    <r>
      <rPr>
        <sz val="11"/>
        <color theme="1"/>
        <rFont val="Calibri"/>
        <family val="2"/>
        <charset val="204"/>
        <scheme val="minor"/>
      </rPr>
      <t>Those developing country Parties that need flexibility in the light of their capacities with respect paras. 93–101 of</t>
    </r>
  </si>
  <si>
    <r>
      <rPr>
        <vertAlign val="superscript"/>
        <sz val="11"/>
        <color theme="1"/>
        <rFont val="Calibri"/>
        <family val="2"/>
        <charset val="204"/>
        <scheme val="minor"/>
      </rPr>
      <t>c</t>
    </r>
    <r>
      <rPr>
        <sz val="11"/>
        <color theme="1"/>
        <rFont val="Calibri"/>
        <family val="2"/>
        <charset val="204"/>
        <scheme val="minor"/>
      </rPr>
      <t xml:space="preserve"> Each Party shall also provide projections of key indicators to determine progress towards its NDC under Article 4</t>
    </r>
  </si>
  <si>
    <r>
      <rPr>
        <vertAlign val="superscript"/>
        <sz val="11"/>
        <color theme="1"/>
        <rFont val="Calibri"/>
        <family val="2"/>
        <charset val="204"/>
        <scheme val="minor"/>
      </rPr>
      <t>d</t>
    </r>
    <r>
      <rPr>
        <sz val="11"/>
        <color theme="1"/>
        <rFont val="Calibri"/>
        <family val="2"/>
        <charset val="204"/>
        <scheme val="minor"/>
      </rPr>
      <t xml:space="preserve"> Future years extended to at least 15 years beyond the next year ending in zero or five; those developing country</t>
    </r>
  </si>
  <si>
    <r>
      <t>11. Key underlying assumptions and parameters used for projections</t>
    </r>
    <r>
      <rPr>
        <b/>
        <vertAlign val="superscript"/>
        <sz val="14"/>
        <color theme="1"/>
        <rFont val="Calibri"/>
        <family val="2"/>
        <charset val="204"/>
        <scheme val="minor"/>
      </rPr>
      <t>a,b</t>
    </r>
  </si>
  <si>
    <t>Note: The Party could add rows for each additional key underlying assumptions and parameters.</t>
  </si>
  <si>
    <t>93–101 of the MPGs can instead report using a less detailed methodology or coverage (para. 102 of the MPGs).</t>
  </si>
  <si>
    <t>key underlying assumptions and parameters used for projections (e.g. gross domestic product growth rate/level,</t>
  </si>
  <si>
    <t>population growth rate/level) (para. 96(a) of the MPGs).</t>
  </si>
  <si>
    <r>
      <t>Indicator(s) selected to track progress</t>
    </r>
    <r>
      <rPr>
        <i/>
        <vertAlign val="superscript"/>
        <sz val="12"/>
        <color theme="1"/>
        <rFont val="Calibri"/>
        <family val="2"/>
        <charset val="204"/>
        <scheme val="minor"/>
      </rPr>
      <t>a</t>
    </r>
  </si>
  <si>
    <r>
      <t xml:space="preserve">Name </t>
    </r>
    <r>
      <rPr>
        <i/>
        <vertAlign val="superscript"/>
        <sz val="12"/>
        <color theme="1"/>
        <rFont val="Calibri"/>
        <family val="2"/>
        <charset val="204"/>
        <scheme val="minor"/>
      </rPr>
      <t>(c)</t>
    </r>
  </si>
  <si>
    <r>
      <t>Description</t>
    </r>
    <r>
      <rPr>
        <i/>
        <vertAlign val="superscript"/>
        <sz val="12"/>
        <color theme="1"/>
        <rFont val="Calibri"/>
        <family val="2"/>
        <charset val="204"/>
        <scheme val="minor"/>
      </rPr>
      <t xml:space="preserve"> (d,e, f)</t>
    </r>
  </si>
  <si>
    <r>
      <t>Type of instrument</t>
    </r>
    <r>
      <rPr>
        <i/>
        <vertAlign val="superscript"/>
        <sz val="12"/>
        <color theme="1"/>
        <rFont val="Calibri"/>
        <family val="2"/>
        <charset val="204"/>
        <scheme val="minor"/>
      </rPr>
      <t xml:space="preserve"> (g)</t>
    </r>
  </si>
  <si>
    <r>
      <t>Status</t>
    </r>
    <r>
      <rPr>
        <i/>
        <vertAlign val="superscript"/>
        <sz val="12"/>
        <color theme="1"/>
        <rFont val="Calibri"/>
        <family val="2"/>
        <charset val="204"/>
        <scheme val="minor"/>
      </rPr>
      <t xml:space="preserve"> (h)</t>
    </r>
  </si>
  <si>
    <r>
      <t xml:space="preserve">Sector(s) affected </t>
    </r>
    <r>
      <rPr>
        <i/>
        <vertAlign val="superscript"/>
        <sz val="12"/>
        <color theme="1"/>
        <rFont val="Calibri"/>
        <family val="2"/>
        <charset val="204"/>
        <scheme val="minor"/>
      </rPr>
      <t>(i)</t>
    </r>
  </si>
  <si>
    <r>
      <t>Estimates of GHG emission reductions (kt CO2 eq)</t>
    </r>
    <r>
      <rPr>
        <i/>
        <vertAlign val="superscript"/>
        <sz val="12"/>
        <rFont val="Calibri"/>
        <family val="2"/>
        <charset val="204"/>
        <scheme val="minor"/>
      </rPr>
      <t xml:space="preserve"> (j, k)</t>
    </r>
    <r>
      <rPr>
        <i/>
        <sz val="12"/>
        <rFont val="Calibri"/>
        <family val="2"/>
        <charset val="204"/>
        <scheme val="minor"/>
      </rPr>
      <t xml:space="preserve"> </t>
    </r>
  </si>
  <si>
    <r>
      <t>Projections of key indicators</t>
    </r>
    <r>
      <rPr>
        <i/>
        <vertAlign val="superscript"/>
        <sz val="12"/>
        <color theme="1"/>
        <rFont val="Calibri"/>
        <family val="2"/>
        <charset val="204"/>
        <scheme val="minor"/>
      </rPr>
      <t>d</t>
    </r>
  </si>
  <si>
    <r>
      <t>Key indicator(s):</t>
    </r>
    <r>
      <rPr>
        <vertAlign val="superscript"/>
        <sz val="12"/>
        <color theme="1"/>
        <rFont val="Calibri"/>
        <family val="2"/>
        <charset val="204"/>
        <scheme val="minor"/>
      </rPr>
      <t>c</t>
    </r>
  </si>
  <si>
    <r>
      <t>Key underlying
assumptions and
parameters:</t>
    </r>
    <r>
      <rPr>
        <vertAlign val="superscript"/>
        <sz val="12"/>
        <color theme="1"/>
        <rFont val="Calibri"/>
        <family val="2"/>
        <charset val="204"/>
        <scheme val="minor"/>
      </rPr>
      <t>c</t>
    </r>
  </si>
  <si>
    <r>
      <t>Projections of key underlying assumptions and
parameters</t>
    </r>
    <r>
      <rPr>
        <i/>
        <vertAlign val="superscript"/>
        <sz val="12"/>
        <color theme="1"/>
        <rFont val="Calibri"/>
        <family val="2"/>
        <charset val="204"/>
        <scheme val="minor"/>
      </rPr>
      <t>d</t>
    </r>
  </si>
  <si>
    <r>
      <rPr>
        <vertAlign val="superscript"/>
        <sz val="11"/>
        <color theme="1"/>
        <rFont val="Calibri"/>
        <family val="2"/>
        <charset val="204"/>
        <scheme val="minor"/>
      </rPr>
      <t>b</t>
    </r>
    <r>
      <rPr>
        <sz val="11"/>
        <color theme="1"/>
        <rFont val="Calibri"/>
        <family val="2"/>
        <charset val="204"/>
        <scheme val="minor"/>
      </rPr>
      <t xml:space="preserve"> Those developing country Parties that need flexibility in the light of their capacities with respect to paragraphs</t>
    </r>
  </si>
  <si>
    <r>
      <rPr>
        <vertAlign val="superscript"/>
        <sz val="11"/>
        <color theme="1"/>
        <rFont val="Calibri"/>
        <family val="2"/>
        <charset val="204"/>
        <scheme val="minor"/>
      </rPr>
      <t>c</t>
    </r>
    <r>
      <rPr>
        <sz val="11"/>
        <color theme="1"/>
        <rFont val="Calibri"/>
        <family val="2"/>
        <charset val="204"/>
        <scheme val="minor"/>
      </rPr>
      <t xml:space="preserve"> Information provided by each Party in describing the methodology used to develop the projections should include</t>
    </r>
  </si>
  <si>
    <r>
      <t>12. Information necessary to track progress on the implementation and achievement of the domestic policies and measures implemented to address the social and economic
consequences of response measures</t>
    </r>
    <r>
      <rPr>
        <b/>
        <vertAlign val="superscript"/>
        <sz val="14"/>
        <color theme="1"/>
        <rFont val="Calibri"/>
        <family val="2"/>
        <charset val="204"/>
        <scheme val="minor"/>
      </rPr>
      <t>a</t>
    </r>
  </si>
  <si>
    <r>
      <t>Actions to address the consequences</t>
    </r>
    <r>
      <rPr>
        <i/>
        <vertAlign val="superscript"/>
        <sz val="12"/>
        <color theme="1"/>
        <rFont val="Calibri"/>
        <family val="2"/>
        <charset val="204"/>
        <scheme val="minor"/>
      </rPr>
      <t>e</t>
    </r>
  </si>
  <si>
    <r>
      <t>Challenges in and barriers to addressing the
consequences</t>
    </r>
    <r>
      <rPr>
        <i/>
        <vertAlign val="superscript"/>
        <sz val="12"/>
        <color theme="1"/>
        <rFont val="Calibri"/>
        <family val="2"/>
        <charset val="204"/>
        <scheme val="minor"/>
      </rPr>
      <t>d</t>
    </r>
  </si>
  <si>
    <t>Paris Agreement shall provide the information necessary to track progress on the implementation and achievement of the domestic policies and measures implemented to address the social and</t>
  </si>
  <si>
    <t>economic consequences of response measures (para. 78 of the MPGs).</t>
  </si>
  <si>
    <r>
      <t xml:space="preserve">9. Information on projections of greenhouse gas emissions and removals under a </t>
    </r>
    <r>
      <rPr>
        <b/>
        <sz val="14"/>
        <color theme="9"/>
        <rFont val="Calibri"/>
        <family val="2"/>
        <charset val="204"/>
        <scheme val="minor"/>
      </rPr>
      <t>‘without measures’ scenario</t>
    </r>
    <r>
      <rPr>
        <b/>
        <vertAlign val="superscript"/>
        <sz val="14"/>
        <color theme="9"/>
        <rFont val="Calibri"/>
        <family val="2"/>
        <charset val="204"/>
        <scheme val="minor"/>
      </rPr>
      <t>a,b</t>
    </r>
  </si>
  <si>
    <r>
      <t>Sector</t>
    </r>
    <r>
      <rPr>
        <b/>
        <i/>
        <vertAlign val="superscript"/>
        <sz val="11"/>
        <color theme="1"/>
        <rFont val="Calibri"/>
        <family val="2"/>
        <charset val="204"/>
        <scheme val="minor"/>
      </rPr>
      <t>d</t>
    </r>
  </si>
  <si>
    <r>
      <t xml:space="preserve">8. Information on projections of greenhouse gas emissions and removals under a </t>
    </r>
    <r>
      <rPr>
        <b/>
        <sz val="14"/>
        <color theme="9"/>
        <rFont val="Calibri"/>
        <family val="2"/>
        <charset val="204"/>
        <scheme val="minor"/>
      </rPr>
      <t>‘with additional measures’ scenario</t>
    </r>
    <r>
      <rPr>
        <b/>
        <vertAlign val="superscript"/>
        <sz val="14"/>
        <color theme="9"/>
        <rFont val="Calibri"/>
        <family val="2"/>
        <charset val="204"/>
        <scheme val="minor"/>
      </rPr>
      <t>a,b</t>
    </r>
  </si>
  <si>
    <r>
      <t xml:space="preserve">7. Information on projections of greenhouse gas emissions and removals under a </t>
    </r>
    <r>
      <rPr>
        <b/>
        <sz val="14"/>
        <color theme="9"/>
        <rFont val="Calibri"/>
        <family val="2"/>
        <charset val="204"/>
        <scheme val="minor"/>
      </rPr>
      <t>‘with measures’ scenario</t>
    </r>
    <r>
      <rPr>
        <b/>
        <vertAlign val="superscript"/>
        <sz val="14"/>
        <color theme="9"/>
        <rFont val="Calibri"/>
        <family val="2"/>
        <charset val="204"/>
        <scheme val="minor"/>
      </rPr>
      <t>a,b</t>
    </r>
  </si>
  <si>
    <r>
      <rPr>
        <vertAlign val="superscript"/>
        <sz val="11"/>
        <color theme="1"/>
        <rFont val="Calibri"/>
        <family val="2"/>
        <charset val="204"/>
        <scheme val="minor"/>
      </rPr>
      <t xml:space="preserve">a </t>
    </r>
    <r>
      <rPr>
        <sz val="11"/>
        <color theme="1"/>
        <rFont val="Calibri"/>
        <family val="2"/>
        <charset val="204"/>
        <scheme val="minor"/>
      </rPr>
      <t>Each Party with an NDC under Article 4 that consists of adaptation actions and/or economic diversification plans resulting in mitigation co-benefits consistent with Article 4, para. 7, of the</t>
    </r>
  </si>
  <si>
    <r>
      <rPr>
        <vertAlign val="superscript"/>
        <sz val="11"/>
        <color theme="1"/>
        <rFont val="Calibri"/>
        <family val="2"/>
        <charset val="204"/>
        <scheme val="minor"/>
      </rPr>
      <t>b</t>
    </r>
    <r>
      <rPr>
        <sz val="11"/>
        <color theme="1"/>
        <rFont val="Calibri"/>
        <family val="2"/>
        <charset val="204"/>
        <scheme val="minor"/>
      </rPr>
      <t xml:space="preserve"> In accordance with para. 78(a) of the MPGs.</t>
    </r>
  </si>
  <si>
    <r>
      <rPr>
        <vertAlign val="superscript"/>
        <sz val="11"/>
        <color theme="1"/>
        <rFont val="Calibri"/>
        <family val="2"/>
        <charset val="204"/>
        <scheme val="minor"/>
      </rPr>
      <t>c</t>
    </r>
    <r>
      <rPr>
        <sz val="11"/>
        <color theme="1"/>
        <rFont val="Calibri"/>
        <family val="2"/>
        <charset val="204"/>
        <scheme val="minor"/>
      </rPr>
      <t xml:space="preserve"> In accordance with para. 78(b) of the MPGs.</t>
    </r>
  </si>
  <si>
    <r>
      <rPr>
        <vertAlign val="superscript"/>
        <sz val="11"/>
        <color theme="1"/>
        <rFont val="Calibri"/>
        <family val="2"/>
        <charset val="204"/>
        <scheme val="minor"/>
      </rPr>
      <t>d</t>
    </r>
    <r>
      <rPr>
        <sz val="11"/>
        <color theme="1"/>
        <rFont val="Calibri"/>
        <family val="2"/>
        <charset val="204"/>
        <scheme val="minor"/>
      </rPr>
      <t xml:space="preserve"> In accordance with para. 78(c) of the MPGs.</t>
    </r>
  </si>
  <si>
    <r>
      <rPr>
        <vertAlign val="superscript"/>
        <sz val="11"/>
        <color theme="1"/>
        <rFont val="Calibri"/>
        <family val="2"/>
        <charset val="204"/>
        <scheme val="minor"/>
      </rPr>
      <t>e</t>
    </r>
    <r>
      <rPr>
        <sz val="11"/>
        <color theme="1"/>
        <rFont val="Calibri"/>
        <family val="2"/>
        <charset val="204"/>
        <scheme val="minor"/>
      </rPr>
      <t xml:space="preserve"> In accordance with para. 78(d) of the MPGs.</t>
    </r>
  </si>
  <si>
    <r>
      <t>Sectors and activities associated with the
response measures</t>
    </r>
    <r>
      <rPr>
        <i/>
        <vertAlign val="superscript"/>
        <sz val="12"/>
        <color theme="1"/>
        <rFont val="Calibri"/>
        <family val="2"/>
        <charset val="204"/>
        <scheme val="minor"/>
      </rPr>
      <t>b</t>
    </r>
  </si>
  <si>
    <r>
      <t>Social and economic consequences of the response
measures</t>
    </r>
    <r>
      <rPr>
        <i/>
        <vertAlign val="superscript"/>
        <sz val="12"/>
        <color theme="1"/>
        <rFont val="Calibri"/>
        <family val="2"/>
        <charset val="204"/>
        <scheme val="minor"/>
      </rPr>
      <t>c</t>
    </r>
  </si>
  <si>
    <r>
      <t xml:space="preserve">Each Party that participates in cooperative approaches that involve the use of ITMOs towards an NDC under Article 4 of the Paris Agreement, or authorizes the use of mitigation outcomes for international mitigation purposes other than achievement of the NDC, shall provide: </t>
    </r>
    <r>
      <rPr>
        <i/>
        <sz val="10"/>
        <rFont val="Calibri"/>
        <family val="2"/>
        <charset val="204"/>
        <scheme val="minor"/>
      </rPr>
      <t>{MPGs, p. 77(d)}</t>
    </r>
  </si>
  <si>
    <t xml:space="preserve">If applicable, an indicative multi-year emissions trajectory, 
trajectories or budget for its NDC implementation period (para. 7(a)(i), annex to decision -/CMA.3) </t>
  </si>
  <si>
    <t>Annual anthropogenic emissions by sources and removals by sinks covered by its NDC or, where applicable, from the
emission or sink categories as identified by the host Party
pursuant to paragraph 9 of annex to decision -/CMA.3 (para. 23(a), annex to decision -/CMA.3) (as part of para. 77 (d)(i) information)</t>
  </si>
  <si>
    <t>Annual anthropogenic emissions by sources and removals by sinks covered by its NDC or, where applicable, from the
portion of its NDC in accordance with paragraph 10, annex to decision -/CMA.3 (para. 23(b), annex to decision -/CMA.3)</t>
  </si>
  <si>
    <t xml:space="preserve">If applicable, annual level of the relevant non-GHG indicator that is being used by the Party to track progress towards the implementation and achievement of its NDC and was selected pursuant to paragraph 65, annex to decision 18/CMA.1 (para. 23(i), annex, decision -/CMA.3) </t>
  </si>
  <si>
    <t>Annual quantity of ITMOs first transferred (para. 23(c), annex to decision -/CMA.3) (para. 77(d)(ii) of the MPGs)</t>
  </si>
  <si>
    <t>Annual quantity of mitigation outcomes authorized for use for other international mitigation purposes and entities authorized to use such mitigation outcomes, as appropriate (para 23(d), annex to decision -/CMA.3) (para. 77(d)(ii) of the MPGs)</t>
  </si>
  <si>
    <t>Annual quantity of ITMOs used towards achievement of the NDC (para. 23(e), annex to decision -/CMA.3) (para. 77(d)(ii) of the MPGs)</t>
  </si>
  <si>
    <t>Net annual quantity of ITMOs resulting from paras. 23(c)-(e), annex to decision -/CMA.3 (para. 23(f), annex to
decision -/CMA.3)</t>
  </si>
  <si>
    <t>If applicable, the cumulative amount of ITMOs, divided by the number of elapsed years in the NDC implementation period (para. 7(a)(ii), annex to decision -/CMA.3)</t>
  </si>
  <si>
    <t>Total quantitative corresponding adjustments used to calculate the emissions balance referred to in para. 23(k)(i), annex to decision -/CMA.3, in accordance with the Party’s method for applying corresponding adjustments consistent with section III.B, annex to decision -/CMA.3 (Application of
corresponding adjustments) (para. 23(g), annex to decision
-/CMA.3)</t>
  </si>
  <si>
    <t>For metrics in tonnes of CO2 eq. or non-GHG, an annual
emissions balance consistent with chapter III.B (Application of corresponding adjustment), annex, decision -/CMA.3 (para. 23(k)(i), annex to decision -/CMA.3) (as part of para. 77 (d)(ii) of the MPGs)</t>
  </si>
  <si>
    <t>1.  Structured summary: Description of selected indicators</t>
  </si>
  <si>
    <t>2. Structured summary: Definitions needed to understand NDC</t>
  </si>
  <si>
    <t xml:space="preserve">Description  </t>
  </si>
  <si>
    <t xml:space="preserve">{Indicator} </t>
  </si>
  <si>
    <t>Explain how consistency has been maintained between any GHG data and estimation methodologies used for accounting and the Party’s GHG inventory, pursuant to Article 13, paragraph 7(a), of the Paris Agreement, if applicable (para. 2(b) of annex II to decision 4/CMA.1) diversification plans:</t>
  </si>
  <si>
    <t xml:space="preserve">Explain how overestimation or underestimation has been avoided for any projected emissions and removals used for accounting (para. 2(c) of annex II to decision 4/CMA.1) </t>
  </si>
  <si>
    <r>
      <t>For the first NDC under Article 4:</t>
    </r>
    <r>
      <rPr>
        <b/>
        <i/>
        <vertAlign val="superscript"/>
        <sz val="10"/>
        <color theme="1"/>
        <rFont val="Calibri"/>
        <family val="2"/>
        <charset val="204"/>
        <scheme val="minor"/>
      </rPr>
      <t xml:space="preserve">a </t>
    </r>
  </si>
  <si>
    <r>
      <t>For the second and subsequent NDC under Article 4, and optionally for the first NDC under Article 4:</t>
    </r>
    <r>
      <rPr>
        <b/>
        <i/>
        <vertAlign val="superscript"/>
        <sz val="10"/>
        <color theme="1"/>
        <rFont val="Calibri"/>
        <family val="2"/>
        <charset val="204"/>
        <scheme val="minor"/>
      </rPr>
      <t>b</t>
    </r>
  </si>
  <si>
    <r>
      <t>For each NDC under Article 4:</t>
    </r>
    <r>
      <rPr>
        <b/>
        <i/>
        <vertAlign val="superscript"/>
        <sz val="10"/>
        <color theme="1"/>
        <rFont val="Calibri"/>
        <family val="2"/>
        <charset val="204"/>
        <scheme val="minor"/>
      </rPr>
      <t>c</t>
    </r>
  </si>
  <si>
    <r>
      <t>4. Structured summary: Tracking progress made in implementing and achieving the NDC under Article 4 of the Paris Agreement</t>
    </r>
    <r>
      <rPr>
        <b/>
        <i/>
        <vertAlign val="superscript"/>
        <sz val="14"/>
        <rFont val="Calibri"/>
        <family val="2"/>
        <charset val="204"/>
        <scheme val="minor"/>
      </rPr>
      <t>a</t>
    </r>
  </si>
  <si>
    <t>…</t>
  </si>
  <si>
    <t>End Year</t>
  </si>
  <si>
    <r>
      <t>Target level</t>
    </r>
    <r>
      <rPr>
        <i/>
        <vertAlign val="superscript"/>
        <sz val="11"/>
        <rFont val="Calibri"/>
        <family val="2"/>
        <charset val="204"/>
        <scheme val="minor"/>
      </rPr>
      <t>b</t>
    </r>
  </si>
  <si>
    <r>
      <rPr>
        <vertAlign val="superscript"/>
        <sz val="10"/>
        <color theme="1"/>
        <rFont val="Calibri"/>
        <family val="2"/>
        <charset val="204"/>
        <scheme val="minor"/>
      </rPr>
      <t xml:space="preserve">a </t>
    </r>
    <r>
      <rPr>
        <sz val="10"/>
        <color theme="1"/>
        <rFont val="Calibri"/>
        <family val="2"/>
        <charset val="204"/>
        <scheme val="minor"/>
      </rPr>
      <t>Each Party shall provide information on actions, policies and measures that support the implementation and achievement of its NDC under Article 4 of the Paris Agreement,</t>
    </r>
  </si>
  <si>
    <r>
      <rPr>
        <vertAlign val="superscript"/>
        <sz val="10"/>
        <color theme="1"/>
        <rFont val="Calibri"/>
        <family val="2"/>
        <charset val="204"/>
        <scheme val="minor"/>
      </rPr>
      <t>b</t>
    </r>
    <r>
      <rPr>
        <sz val="10"/>
        <color theme="1"/>
        <rFont val="Calibri"/>
        <family val="2"/>
        <charset val="204"/>
        <scheme val="minor"/>
      </rPr>
      <t xml:space="preserve"> For each Party with an NDC under Article 4 of the Paris Agreement that consists of mitigation co-benefits resulting from Parties’ adaptation actions and/or economic diversification plans</t>
    </r>
  </si>
  <si>
    <r>
      <rPr>
        <vertAlign val="superscript"/>
        <sz val="10"/>
        <color theme="1"/>
        <rFont val="Calibri"/>
        <family val="2"/>
        <charset val="204"/>
        <scheme val="minor"/>
      </rPr>
      <t>c</t>
    </r>
    <r>
      <rPr>
        <sz val="10"/>
        <color theme="1"/>
        <rFont val="Calibri"/>
        <family val="2"/>
        <charset val="204"/>
        <scheme val="minor"/>
      </rPr>
      <t xml:space="preserve"> Parties may indicate whether a measure is included in the ‘with measures’ projections.</t>
    </r>
  </si>
  <si>
    <r>
      <rPr>
        <vertAlign val="superscript"/>
        <sz val="10"/>
        <color theme="1"/>
        <rFont val="Calibri"/>
        <family val="2"/>
        <charset val="204"/>
        <scheme val="minor"/>
      </rPr>
      <t>d</t>
    </r>
    <r>
      <rPr>
        <sz val="10"/>
        <color theme="1"/>
        <rFont val="Calibri"/>
        <family val="2"/>
        <charset val="204"/>
        <scheme val="minor"/>
      </rPr>
      <t xml:space="preserve"> Additional information may also be provided on the cost of the mitigation actions, non-GHG mitigation benefits, and how the mitigation action interacts with other mitigation actions, as</t>
    </r>
  </si>
  <si>
    <r>
      <rPr>
        <vertAlign val="superscript"/>
        <sz val="10"/>
        <color theme="1"/>
        <rFont val="Calibri"/>
        <family val="2"/>
        <charset val="204"/>
        <scheme val="minor"/>
      </rPr>
      <t>e</t>
    </r>
    <r>
      <rPr>
        <sz val="10"/>
        <color theme="1"/>
        <rFont val="Calibri"/>
        <family val="2"/>
        <charset val="204"/>
        <scheme val="minor"/>
      </rPr>
      <t xml:space="preserve"> Parties should identify actions, policies and measures that influence GHG emissions from international transport (para. 88 of the MPGs).</t>
    </r>
  </si>
  <si>
    <r>
      <rPr>
        <vertAlign val="superscript"/>
        <sz val="10"/>
        <color theme="1"/>
        <rFont val="Calibri"/>
        <family val="2"/>
        <charset val="204"/>
        <scheme val="minor"/>
      </rPr>
      <t>f</t>
    </r>
    <r>
      <rPr>
        <sz val="10"/>
        <color theme="1"/>
        <rFont val="Calibri"/>
        <family val="2"/>
        <charset val="204"/>
        <scheme val="minor"/>
      </rPr>
      <t xml:space="preserve"> Parties should, to the extent possible, provide information about how actions, policies and measures are modifying longer-term trends in GHG emissions and removals (para. 89 of the</t>
    </r>
  </si>
  <si>
    <r>
      <rPr>
        <vertAlign val="superscript"/>
        <sz val="10"/>
        <color theme="1"/>
        <rFont val="Calibri"/>
        <family val="2"/>
        <charset val="204"/>
        <scheme val="minor"/>
      </rPr>
      <t xml:space="preserve">g </t>
    </r>
    <r>
      <rPr>
        <sz val="10"/>
        <color theme="1"/>
        <rFont val="Calibri"/>
        <family val="2"/>
        <charset val="204"/>
        <scheme val="minor"/>
      </rPr>
      <t>Parties shall, to the extent possible, provide information on the types of instrument: regulatory, economic instrument or other (para. 82(d) of the MPGs).</t>
    </r>
  </si>
  <si>
    <r>
      <rPr>
        <vertAlign val="superscript"/>
        <sz val="10"/>
        <color theme="1"/>
        <rFont val="Calibri"/>
        <family val="2"/>
        <charset val="204"/>
        <scheme val="minor"/>
      </rPr>
      <t xml:space="preserve">h </t>
    </r>
    <r>
      <rPr>
        <sz val="10"/>
        <color theme="1"/>
        <rFont val="Calibri"/>
        <family val="2"/>
        <charset val="204"/>
        <scheme val="minor"/>
      </rPr>
      <t>Parties shall, to the extent possible, use the following descriptive terms to report on status of implementation: planned, adopted or implemented (para. 82(e) of the MPGs).</t>
    </r>
  </si>
  <si>
    <r>
      <rPr>
        <vertAlign val="superscript"/>
        <sz val="10"/>
        <color theme="1"/>
        <rFont val="Calibri"/>
        <family val="2"/>
        <charset val="204"/>
        <scheme val="minor"/>
      </rPr>
      <t>i</t>
    </r>
    <r>
      <rPr>
        <sz val="10"/>
        <color theme="1"/>
        <rFont val="Calibri"/>
        <family val="2"/>
        <charset val="204"/>
        <scheme val="minor"/>
      </rPr>
      <t xml:space="preserve"> Parties shall, to the extent possible, provide information on sector(s) affected: energy, transport, industrial processes and product use, agriculture, LULUCF, waste management or other</t>
    </r>
  </si>
  <si>
    <r>
      <rPr>
        <vertAlign val="superscript"/>
        <sz val="10"/>
        <color theme="1"/>
        <rFont val="Calibri"/>
        <family val="2"/>
        <charset val="204"/>
        <scheme val="minor"/>
      </rPr>
      <t>j</t>
    </r>
    <r>
      <rPr>
        <sz val="10"/>
        <color theme="1"/>
        <rFont val="Calibri"/>
        <family val="2"/>
        <charset val="204"/>
        <scheme val="minor"/>
      </rPr>
      <t xml:space="preserve"> Each Party shall provide, to the extent possible, estimates of expected and achieved GHG emission reductions for its actions, policies and measures in the tabular format; those developing</t>
    </r>
  </si>
  <si>
    <r>
      <rPr>
        <vertAlign val="superscript"/>
        <sz val="10"/>
        <color theme="1"/>
        <rFont val="Calibri"/>
        <family val="2"/>
        <charset val="204"/>
        <scheme val="minor"/>
      </rPr>
      <t>k</t>
    </r>
    <r>
      <rPr>
        <sz val="10"/>
        <color theme="1"/>
        <rFont val="Calibri"/>
        <family val="2"/>
        <charset val="204"/>
        <scheme val="minor"/>
      </rPr>
      <t xml:space="preserve"> To the extent available, each Party shall describe the methodologies and assumptions used to estimate the GHG emission reductions or removals due to each action, policy and measure.</t>
    </r>
  </si>
  <si>
    <t>Description of a Party’s nationally determined contribution under Article 4 of the Paris Agreement, including updatesa</t>
  </si>
  <si>
    <t>Description</t>
  </si>
  <si>
    <t>Target(s) and description, including target type(s), as applicableb, c</t>
  </si>
  <si>
    <t>Target year(s) or period(s), and whether they are single-year or multi-year target(s), as applicable</t>
  </si>
  <si>
    <t>Reference point(s), level(s), baseline(s), base year(s) or starting point(s), and their respective value(s), as applicable</t>
  </si>
  <si>
    <t>Time frame(s) and/or periods for implementation, as applicable</t>
  </si>
  <si>
    <t>Scope and coverage, including, as relevant, sectors, categories, activities, sources and sinks, pools and gases, as applicable</t>
  </si>
  <si>
    <t>Intention to use cooperative approaches that involve the use of ITMOs under Article 6 towards NDCs under Article 4 of the Paris Agreement, as applicable</t>
  </si>
  <si>
    <t>Any updates or clarifications of previously reported information, as applicabled</t>
  </si>
  <si>
    <t>Note: This table is to be used by Parties on a voluntary basis.</t>
  </si>
  <si>
    <t>a Each Party shall provide a description of its NDC under Article 4, against which progress will be tracked. The information provided shall include required information, as applicable, including any updates to information previously provided (para. 64 of the MPGs).</t>
  </si>
  <si>
    <t>b For example: economy-wide absolute emission reduction, emission intensity reduction, emission reduction below a projected baseline, mitigation co-benefits of adaptation actions or economic diversification plans, policies and measures, and other (para. 64(a) of the MPGs).</t>
  </si>
  <si>
    <t>c Parties with both unconditional and conditional targets in their NDC may add a row to the table to describe conditional targets.</t>
  </si>
  <si>
    <t>d For example: recalculation of previously reported inventory data, or greater detail on methodologies or use of cooperative approaches (para. 64(g) of the MPGs).</t>
  </si>
  <si>
    <t>Appendix</t>
  </si>
  <si>
    <t>Implementation</t>
  </si>
  <si>
    <r>
      <t>CO</t>
    </r>
    <r>
      <rPr>
        <vertAlign val="subscript"/>
        <sz val="10"/>
        <color theme="1"/>
        <rFont val="Times New Roman"/>
        <family val="1"/>
      </rPr>
      <t>2</t>
    </r>
    <r>
      <rPr>
        <sz val="10"/>
        <color theme="1"/>
        <rFont val="Times New Roman"/>
        <family val="1"/>
      </rPr>
      <t>, CH</t>
    </r>
    <r>
      <rPr>
        <vertAlign val="subscript"/>
        <sz val="10"/>
        <color theme="1"/>
        <rFont val="Times New Roman"/>
        <family val="1"/>
      </rPr>
      <t>4</t>
    </r>
    <r>
      <rPr>
        <sz val="10"/>
        <color theme="1"/>
        <rFont val="Times New Roman"/>
        <family val="1"/>
      </rPr>
      <t>, N</t>
    </r>
    <r>
      <rPr>
        <vertAlign val="subscript"/>
        <sz val="10"/>
        <color theme="1"/>
        <rFont val="Times New Roman"/>
        <family val="1"/>
      </rPr>
      <t>2</t>
    </r>
    <r>
      <rPr>
        <sz val="10"/>
        <color theme="1"/>
        <rFont val="Times New Roman"/>
        <family val="1"/>
      </rPr>
      <t>O</t>
    </r>
  </si>
  <si>
    <t>Economic and environmental</t>
  </si>
  <si>
    <t>Ministry of Hydraulics, Energy and Mines</t>
  </si>
  <si>
    <t xml:space="preserve">Implementation </t>
  </si>
  <si>
    <t>environmental</t>
  </si>
  <si>
    <t>implamentation</t>
  </si>
  <si>
    <t>Ministry of Hydraulics, Energy and Mines and Public-Private Partnership</t>
  </si>
  <si>
    <t>Promote the use of biogas digesters in boarding schools to compensate for the use of wood for cooking</t>
  </si>
  <si>
    <t>implementation</t>
  </si>
  <si>
    <t>Ministry of Environment, Agriculture and Livestock</t>
  </si>
  <si>
    <r>
      <t>CO</t>
    </r>
    <r>
      <rPr>
        <vertAlign val="subscript"/>
        <sz val="10"/>
        <color theme="1"/>
        <rFont val="Times New Roman"/>
        <family val="1"/>
      </rPr>
      <t>2</t>
    </r>
  </si>
  <si>
    <r>
      <t>6. Summary of greenhouse gas emissions and removals in accordance with the common reporting table 10 emission trends –summary (data are in Gg éq. CO</t>
    </r>
    <r>
      <rPr>
        <b/>
        <vertAlign val="subscript"/>
        <sz val="14"/>
        <color theme="1"/>
        <rFont val="Calibri"/>
        <family val="2"/>
        <scheme val="minor"/>
      </rPr>
      <t>2</t>
    </r>
    <r>
      <rPr>
        <b/>
        <sz val="14"/>
        <color theme="1"/>
        <rFont val="Calibri"/>
        <family val="2"/>
        <scheme val="minor"/>
      </rPr>
      <t>)</t>
    </r>
  </si>
  <si>
    <t>Year</t>
  </si>
  <si>
    <t>Total emissions</t>
  </si>
  <si>
    <t>Energy emissions</t>
  </si>
  <si>
    <t>Industrial processes and product use emissions</t>
  </si>
  <si>
    <t>Agriculture emissions</t>
  </si>
  <si>
    <t>Waste emissions</t>
  </si>
  <si>
    <t>Absorptions from Land Use, Land-Use Change and Forestry (LULUCF)</t>
  </si>
  <si>
    <t>Net emissions</t>
  </si>
  <si>
    <t>Base year: 2015</t>
  </si>
  <si>
    <t>Variable</t>
  </si>
  <si>
    <r>
      <t>Gg Eq C0</t>
    </r>
    <r>
      <rPr>
        <vertAlign val="subscript"/>
        <sz val="10"/>
        <rFont val="Calibri"/>
        <family val="2"/>
        <scheme val="minor"/>
      </rPr>
      <t>2</t>
    </r>
  </si>
  <si>
    <t>No available</t>
  </si>
  <si>
    <t xml:space="preserve">Total GHG emission avoided </t>
  </si>
  <si>
    <r>
      <t>Gg C0</t>
    </r>
    <r>
      <rPr>
        <vertAlign val="subscript"/>
        <sz val="10"/>
        <rFont val="Calibri"/>
        <family val="2"/>
        <scheme val="minor"/>
      </rPr>
      <t>2</t>
    </r>
  </si>
  <si>
    <t>* For 2019 inventory, energy and transport were combined</t>
  </si>
  <si>
    <t>Total emissions without LULUCF: without mesures</t>
  </si>
  <si>
    <t>Total emissions without LULUCF: with mesures</t>
  </si>
  <si>
    <t>Total emissions without LULUCF: with additional mesures</t>
  </si>
  <si>
    <t>Total emissions with LULUCF: without mesures</t>
  </si>
  <si>
    <t>Total emissions with LULUCF: with mesures</t>
  </si>
  <si>
    <t>Total emissions with LULUCF: with additional mesures</t>
  </si>
  <si>
    <r>
      <t>Gg Eq CO</t>
    </r>
    <r>
      <rPr>
        <vertAlign val="subscript"/>
        <sz val="11"/>
        <color theme="1"/>
        <rFont val="Calibri"/>
        <family val="2"/>
        <scheme val="minor"/>
      </rPr>
      <t>2</t>
    </r>
  </si>
  <si>
    <t>%</t>
  </si>
  <si>
    <t>Scenario</t>
  </si>
  <si>
    <t>Without measures</t>
  </si>
  <si>
    <t>With measures</t>
  </si>
  <si>
    <t>With additionnal measures</t>
  </si>
  <si>
    <t>NA</t>
  </si>
  <si>
    <t>Number</t>
  </si>
  <si>
    <t>Urban population (interpolation for 2025, 2030 and 2035)</t>
  </si>
  <si>
    <t xml:space="preserve">Population increase rate </t>
  </si>
  <si>
    <t>Urban Population connected to eletricity network</t>
  </si>
  <si>
    <t>Urban population cooking with chaorcal</t>
  </si>
  <si>
    <t>Urban population using electric cooker</t>
  </si>
  <si>
    <t>Urban population cooking with gas (LPG)</t>
  </si>
  <si>
    <t>Rural population cooking with biomass</t>
  </si>
  <si>
    <t>Rural population cooking electric cooker</t>
  </si>
  <si>
    <t xml:space="preserve">Rural population cooking on improved cooking hob </t>
  </si>
  <si>
    <t>Total population *</t>
  </si>
  <si>
    <t>Quantity of fuel imported in 2019*</t>
  </si>
  <si>
    <t>Quantity of gazoil imported in 2019</t>
  </si>
  <si>
    <t>l</t>
  </si>
  <si>
    <t>Fuel importation increase rate</t>
  </si>
  <si>
    <t>Gazoil importation increase rate</t>
  </si>
  <si>
    <t>** Year of reference 2019</t>
  </si>
  <si>
    <t>* Reference year 2020</t>
  </si>
  <si>
    <t>Fuel importation</t>
  </si>
  <si>
    <t>Electric car importation</t>
  </si>
  <si>
    <t>Gazoil importation</t>
  </si>
  <si>
    <t>ha</t>
  </si>
  <si>
    <t>LULUCF***</t>
  </si>
  <si>
    <t>*** Year of reference 2022</t>
  </si>
  <si>
    <t xml:space="preserve">Adaptation can be an accelerator of mitigation policies because some adaptation solutions also contribute to the reduction of greenhouse gas emissions, this is particularly the case with Nature-Based Solutions
</t>
  </si>
  <si>
    <r>
      <rPr>
        <b/>
        <sz val="10"/>
        <color theme="1"/>
        <rFont val="Calibri"/>
        <family val="2"/>
        <scheme val="minor"/>
      </rPr>
      <t>Energy</t>
    </r>
    <r>
      <rPr>
        <sz val="10"/>
        <color theme="1"/>
        <rFont val="Calibri"/>
        <family val="2"/>
        <charset val="204"/>
        <scheme val="minor"/>
      </rPr>
      <t xml:space="preserve">. The calculation of Greenhouse Gas (GHG) emissions was carried out using the Tier 1 method of the 2006 IPCC Guidelines and the IPCC Tools software. For this level of methodology, the necessary data that can be used are the activity data on the quantity of fuels burned (activity data) and the default emission factors for each fuel from the 2006 IPCC Guidelines.  In the calculation of emissions from the energy sector, the activity data used come from the subsectors energy industries, manufacturing, construction, trade, agriculture, forestry, fishing, residential and transportation. The projection assumptions are based on the population growth rate, economic growth (GDP), and the country's political and strategic orientation measures relating to the country's socio-economic and environmental developments.   </t>
    </r>
  </si>
  <si>
    <r>
      <rPr>
        <b/>
        <sz val="10"/>
        <color theme="1"/>
        <rFont val="Calibri"/>
        <family val="2"/>
        <scheme val="minor"/>
      </rPr>
      <t>Agriculture and livestock, forestry</t>
    </r>
    <r>
      <rPr>
        <sz val="10"/>
        <color theme="1"/>
        <rFont val="Calibri"/>
        <family val="2"/>
        <charset val="204"/>
        <scheme val="minor"/>
      </rPr>
      <t>. Calculated emissions in this sector are from domestic livestock (enteric fermentation and manure management) and managed soils (burning of harvested biomass residues, emissions from rice cultivation, direct N2O emissions from managed soils, and CO2 emissions from liming and urea application). The methodology used in the 3rd GHG Inventory for the calculation of GHG emissions in the agriculture sector is Tier 1 and the default parameters of the 2006 IPCC Draft Resolution. IPCC IPCC software was used to calculate methane (CH4) and nitrous oxide (N2O) emissions.  As part of the NDC 2020, the assumptions and parameters of the thierd national communication Agriculture Sector Reference Case for 2025 and 2030 were retained. In the TF sector, the projection assumptions of the BAU emissions scenario are based on the decrease in the rate of forest cover and the increase in the need for forest products for either construction or energy. The projection parameters are based on population data, deforested and/or degraded forest areas, the ratio of wood consumption, population and economic growth as well as activity data for the reference year.</t>
    </r>
  </si>
  <si>
    <t>The calculation of the avoided emissions of the actions retained in the NDC was carried out using the IPCC methodology (IPCC Tool, 2006). As Burundi-specific emission factors are lacking, the use of Tier 1 EFs was recommended in the 2006 IPCC Guidelines.  Calculation parameters are established for each sector and subsector.</t>
  </si>
  <si>
    <t>No other methods used by Burundi</t>
  </si>
  <si>
    <t xml:space="preserve">All greenhouse gas data and estimation methodologies for accounting are consistent with all greenhouse gas inventories of the Party, in accordance with paragraph (a) of Paris Article 13. Inventory data are used as a reference in the calculation of emissions/removals. The methods for calculating emissions/removals are those recommended by the IPCC and are based on the 2006 IPCC guidelines. The parameters for estimating GHG emissions/removals in the Energy and Transport, IPUP, Agriculture, Forestry and Land Use, and Waste sectors are activity data and emission factors. (Reference paragraph 2.3.3.5. on Assumptions and methodological approaches for estimating and accounting for anthropogenic emissions/removals of greenhouse gases, d. )
 </t>
  </si>
  <si>
    <t xml:space="preserve">Energy </t>
  </si>
  <si>
    <t>1. Energy industry</t>
  </si>
  <si>
    <t>2.Manufacturing &amp; Construction Industries</t>
  </si>
  <si>
    <t>3.Transportation (air, road and sea)</t>
  </si>
  <si>
    <t>4. Commerce and Institution</t>
  </si>
  <si>
    <t>5. Residential</t>
  </si>
  <si>
    <t>6. Agriculture / Forestry and Fisheries</t>
  </si>
  <si>
    <t>Industrial Processes and Product Use</t>
  </si>
  <si>
    <t>1. Lime production</t>
  </si>
  <si>
    <t>2. Steel and iron production</t>
  </si>
  <si>
    <t>Agriculture, Forestry and Other Land Use</t>
  </si>
  <si>
    <t>1. Enteric fermentation</t>
  </si>
  <si>
    <t>2. Manure Management</t>
  </si>
  <si>
    <t>3. Burning of crop residues</t>
  </si>
  <si>
    <t>4. Rice growing</t>
  </si>
  <si>
    <t>5. Application of Urea as Net CO2</t>
  </si>
  <si>
    <t>6. Forestry and other land uses</t>
  </si>
  <si>
    <t>7. Croplands</t>
  </si>
  <si>
    <t>Waste management</t>
  </si>
  <si>
    <t>1. Municipal solid waste (household and commercial)</t>
  </si>
  <si>
    <t>2. Wastewater, discharges from households, commerce and industry</t>
  </si>
  <si>
    <t xml:space="preserve">Reduce greenhouse gas emissions by 23% by 2030 compared to the baseline scenario (BAU), which corresponded to a reduction of 3% (1,958 Gg CO2eq) under its unconditional target and 20% (14,897 Gg CO2eq) under its conditional target. GHG emission reductions are calculated relative to a baseline scenariocompared to a future year (23% reduction from BAU levels in 2030).
  </t>
  </si>
  <si>
    <t>GHG emission reductions should be achieved as a co-benefit of adaptation action (e.g. reforestation policies).</t>
  </si>
  <si>
    <t xml:space="preserve">  </t>
  </si>
  <si>
    <t xml:space="preserve">The forestry and other land use category includes forest land remaining forested, peatlands remaining peatlands, harvested wood products. This harvested wood products sub-category was considered category 3.D.1 in the 2015 inventory </t>
  </si>
  <si>
    <t xml:space="preserve">The category of cultivated land includes cultivated land that remains cultivated; land converted to cropland, forest land converted to cropland; forest land converted to cropland </t>
  </si>
  <si>
    <t xml:space="preserve"> The target of the unconditional scenario is a reduction in national emissions of 1.58% compared to the BAU scenario by 2025 and 3.04% in 2030. The methodology for calculating the target at the sector level is first summed up by the avoided or absorbed emissions of all priority actions in the sector. The value of the national target in CO2 equivalent in Gg per unconditional objective corresponds to the sum of the emissions/removals resulting from the implementation of priority actions in all sectors. In percentage terms, the target value is the ratio of the sum of the sectoral emissions of the unconditional scenario to the sum of the sectoral emissions of the Business As Usual (BAU) scenario. The target of the conditional scenario is to reduce national emissions by 11.40% compared to the BAU scenario by 2025 and by 12.61% compared to the BAU scenario by 2030. The methodology for calculating the target at the sector level is first summed up by the avoided or absorbed emissions of all priority actions in the sector. The value of the national target in CO2 equivalent in Gg per conditional objective corresponds to the sum of the emissions/removals resulting from the implementation of the priority actions in all sectors. In percentage terms, the target value is the ratio of the sum of the sectoral emissions of the conditional scenario to the sum of the sectoral emissions of the Business As Usual (BAU) scenario. (Reference to 2.3.9. Description of Accounting Methods/Approaches,a.)</t>
  </si>
  <si>
    <t xml:space="preserve">The calculation of the avoided emissions of the actions retained in the NDC was carried out using the IPCC methodology (IPCC Tool, 2006). As Burundi-specific emission factors are lacking, the use of Scope 1 emission factors was recommended in the 2006 IPCC Emission Guidelines. The historical emissions (2005, 2010 and 2015), used as the basis for the projections, are those of the 3rd GHG Inventory Report used in Burundi's 3rd National Communication  submitted in 2019. The projection assumptions are linked to the national economy  and population growth. For the Forests and other land use, the wood energy needs were used for the projections. These assumptions are provided by ISTEEBU (Institute of Statistics and Economic Studies in Burundi). The projected emissions for the years 2025 and 2030 in the BAU scenario are taken from the 3rd national communication. (Reference to 2.3.5. Assumptions and methodological approaches for estimating and accounting for anthropogenic emissions/removals of greenhouse gases, b. and 2.3.9.Description of Accounting Methods/Approaches,b.)
</t>
  </si>
  <si>
    <t xml:space="preserve">The methodology or approaches for the calculation of the indicators are not different from those used for the calculation of the targets. </t>
  </si>
  <si>
    <t>To monitor activity data (areas affected by natural disturbances) to which it is necessary to multiply by the fraction of biomass lost following disturbances. (Reference: 2.3.9.Description of Accounting Methods/Approaches (continued), d.i)</t>
  </si>
  <si>
    <t>The IPCC guidelines applied are the 2006 IPCC Guidelines (Reference: 2.3.9. Description of Accounting Policies/Approaches (continued), b.)</t>
  </si>
  <si>
    <t>The baseline indicators (BAU scenario) of the NDC 2020 are constructed on the assumption that no plan, policy and strategic measures are made to mitigate emissions or increase removals. In the case of the NDC 2020, these BAU indicators are those defined in the 3rd National Communication on climate change submitted in 2019 by Burundi and projected until 2050 from 2005. (Reference: 2.3.9. Description of Accounting Policies/Approaches (continued), c.)</t>
  </si>
  <si>
    <t>NA. Burundi has used the IPCC guidelines</t>
  </si>
  <si>
    <t xml:space="preserve">The calculation of the avoided emissions of the actions taken in the implementation of the policies and measures in the NDC was carried out using the IPCC methodology (IPCC Tool, 2006). As Burundi-specific emission factors are lacking, the use of Scope 1 emission factors was recommended in the 2006 IPCC Guidelines. 
Evaluation of the increase in hydroelectric and photovoltaic energy production
Assessment of forest cover change 
Calculation of progress against baseline  (Reference 2.3.9. Description of Accounting Policies/Approaches (continued), g.)     
  </t>
  </si>
  <si>
    <t xml:space="preserve"> (Reference 2.3.9. Description of Accounting Policies/Approaches (continued), d.)</t>
  </si>
  <si>
    <t>The approach used is the monitoring of activity data (areas affected by natural disturbances) which must be multiplied by the fraction of biomass lost as a result of disturbances (Reference 2.3.9. Description of Accounting Policies/Approaches (continued), d.i.)</t>
  </si>
  <si>
    <t>The approach used is the use of statistics from international sources (e.g. FAO, etc.) on harvested wood products and the V4_12_ch12_HWP_Worksheetyt (Reference 2.3.9. Description of Accounting Policies/Approaches (continued), d.ii.)</t>
  </si>
  <si>
    <t>The approach is to make periodic inventories every five years (Classification of forests having 5 years, 10 years, 15 years, 20 years, etc.). Carbon stocks can be calculated by age group. Due to the lack of capacity to monitor and track land-use changes (forest land and land converted to forest land), the 20-year interval is considered to be the default transition period for changes in carbon stocks following land-use change. (cf. 2006 IPCC Guidelines) (Reference 2.3.9. Description of Accounting Policies/Approaches (continued), d.iii.)</t>
  </si>
  <si>
    <t>The implementation of a monitoring and evaluation system allows the community to question the relevance of the choice of its upstream actions (selection criteria both on the intrinsic characteristics of adaptation policies and with regard to synergies with other policies) while providing it with the means to evaluate this integration of issues a posteriori. The measures used in the calculation of avoided emissions or removals of greenhouse gases can be applied: modelling and projections of avoided emissions or removals. (Reference 2.3.9. Description of Accounting Policies/Approaches (continued), e)</t>
  </si>
  <si>
    <t xml:space="preserve">The GHG emission estimates provided in this report were compiled using the 2006 IPCC Guidelines (IPCC, 2006) for national GHG inventories. The adoption of these guidelines is intended to ensure that GHG emission estimates are, to the extent possible, Transparent, Accurate, Complete, Consistent and Comparable (TACCC). No methodological inconsistencies were noted with the most recent national inventory report. (Reference  2.3.10. CDN indicator relationship and metering methodology compliance.b and c)
</t>
  </si>
  <si>
    <t>To avoid double counting of net GHG emission reductions, the data were collected at the level of centralized administrations that compile data produced by decentralized  entities, programs and projects that operate in the field.  (Reference  2.3.10. CDN indicator relationship and metering methodology compliance d)</t>
  </si>
  <si>
    <t>Burundi strives to include all categories of anthropogenic emissions and removals in its NDC and, once a source, sink or activity is included, continue to include it. 
As for sources not yet included due to lack of data or because there are no industries that produce them, Burundi will endeavour to include them in future reports or as soon as there are industries that produce them. It proposes a measure of flexibility. (Reference 2.3.3. Compliance with the provisions of Article 4, paragraphs 13 and 14, of the Paris Agreement and the provisions of decision 4/CMA.1. C. b and c)</t>
  </si>
  <si>
    <t>Hydroelectric Power Generation</t>
  </si>
  <si>
    <t>Commissioning of hydroelectric power plants</t>
  </si>
  <si>
    <t>Increasing hydroelectric power generation capacity</t>
  </si>
  <si>
    <t>Economic</t>
  </si>
  <si>
    <t>Ministry of Hydraulics, Energy and Mines,  Directorate-General for Energy, REGIDESO, ABER</t>
  </si>
  <si>
    <t>Energy production by voltaic power plants</t>
  </si>
  <si>
    <t>Commissioning of voltaic power plants</t>
  </si>
  <si>
    <t>Increasing solar power generation capacity</t>
  </si>
  <si>
    <t>Biogas use in cooking in schools and public institutions</t>
  </si>
  <si>
    <t>Installation of biogas digesters in schools</t>
  </si>
  <si>
    <t>Reducing emissions by strengthening public transit</t>
  </si>
  <si>
    <t>Putting large buses into circulation</t>
  </si>
  <si>
    <t>Improving and increasing the fleet Transportation Automobile
in
common</t>
  </si>
  <si>
    <t xml:space="preserve">Economic </t>
  </si>
  <si>
    <t>Ministry of Trade, Industry, Transport and Tourism</t>
  </si>
  <si>
    <t>Private and state reforestation</t>
  </si>
  <si>
    <t>Installation of private and state afforestation for CO2 absorption</t>
  </si>
  <si>
    <t>Developing rural forestry</t>
  </si>
  <si>
    <t>Forestry and other land use</t>
  </si>
  <si>
    <t xml:space="preserve">Ministry of Environment, Agriculture and Livestock Ministry of Defence </t>
  </si>
  <si>
    <t>Source Water Protection</t>
  </si>
  <si>
    <t>Installation of bamboo for the protection of water sources and CO2 absorption</t>
  </si>
  <si>
    <t>Protecting water sources by
the planting of
Bamboo</t>
  </si>
  <si>
    <t>Soil protection through agroforestry</t>
  </si>
  <si>
    <t>Agroforestry species are installed for soil conservation</t>
  </si>
  <si>
    <t>Rehabilitate Degraded environments
in the Mumirwa
and the Bugesera</t>
  </si>
  <si>
    <t>CO2</t>
  </si>
  <si>
    <t>Connecting rural households to the electricity grid</t>
  </si>
  <si>
    <t>Households are connected to the grid to increase the electrification rate</t>
  </si>
  <si>
    <t>Increasing the number of households connected to the electricity network</t>
  </si>
  <si>
    <t>Solar energy generation from mini-network</t>
  </si>
  <si>
    <t>Installation of solar mini-network</t>
  </si>
  <si>
    <t>Promoting renewable energy in rural areas</t>
  </si>
  <si>
    <t>Lighting by solar kits</t>
  </si>
  <si>
    <t>Provision of solar kits to households</t>
  </si>
  <si>
    <t>Electrification of health centres and schools with solar equipment</t>
  </si>
  <si>
    <t>Supply of equipment for the production of solar energy</t>
  </si>
  <si>
    <t>Promotion of the use of improved cookstoves in households and schools with  canteen</t>
  </si>
  <si>
    <t>Improved stoves are used to reduce the amount of wood used</t>
  </si>
  <si>
    <t>Use of multi-service solar platforms</t>
  </si>
  <si>
    <t>Use of multi-service platforms as a source of energy</t>
  </si>
  <si>
    <t>Promotion of improved cookstoves in rural and urban areas</t>
  </si>
  <si>
    <t>Households are made aware of the use of improved cookstoves</t>
  </si>
  <si>
    <t xml:space="preserve">Support the  production and
popularization
of the hearth
Improved
</t>
  </si>
  <si>
    <t>Economic and environmenta</t>
  </si>
  <si>
    <t>Agriculture:Production of seeds of indigenous medicinal, nutritional, and honey-producing plants; establish botanical gardens in stations and centers or protected areas of the country and make them available to local users.</t>
  </si>
  <si>
    <t>Preservation of biodiversity, improvement of health, strengthening of traditional knowledge, economic diversification, creation of local jobs, and enhancement of local resources.</t>
  </si>
  <si>
    <t>Biodiversity overexploited,  market access issues, economic viability, lack of traditional knowledge, regulatory framework and social inclusion</t>
  </si>
  <si>
    <t>An inclusive and collaborative approach involving all stakeholders, sustainable natural resource management and local capacity building.</t>
  </si>
  <si>
    <t>Agriculture: Set up a collection of bio-pesticide plants</t>
  </si>
  <si>
    <t>development of agricultural practices adapted to climatic hazards and significant impact on rural communities by improving their food security, reducing poverty, creating jobs and strengthening their resilience to climatic shocks.</t>
  </si>
  <si>
    <t xml:space="preserve">Limited financial resources, access to markets and inputs, limited knowledge and capacity, ongoing climate challenges, political and regulatory change, conflict and political instability, gender issues </t>
  </si>
  <si>
    <t xml:space="preserve">Strengthen the resilience of farming communities by combining participatory and inclusive approaches. Investment in training and awareness-raising, access to markets, financial support, favorable policies, multi-stakeholder partnerships </t>
  </si>
  <si>
    <t>Agriculture: agricultural practices to cope with climatic hazards</t>
  </si>
  <si>
    <t>Protecting public health, promoting organic farming, enhancing biodiversity, reducing long-term costs</t>
  </si>
  <si>
    <t>Resistance to change (mentality), lack of knowledge and training, limited availability of alternatives, economic and commercial pressures, social and regulatory acceptance</t>
  </si>
  <si>
    <t xml:space="preserve"> awareness-raising, training and technical assistance,  partnerships and collaboration, agricultural practices that are more respectful of human health and biodiversity.</t>
  </si>
  <si>
    <t>Transportation and infrastructure: Developing non-motorized transport routes</t>
  </si>
  <si>
    <t xml:space="preserve">Improved public health, equitable access to travel for people with special needs, offering more sustainable travel alternatives, stimulate local economic development and promoting tourism.
Reduce dependence on fossil fuels, which can have long-term economic benefits by reducing the cost of imported fuels. </t>
  </si>
  <si>
    <t xml:space="preserve">the lack of infrastructure adapted to non-motorized modes of travel can be a major obstacle to their adoption.
The safety of pedestrians and cyclists may be compromised in the absence of appropriate measures to ensure their protection, 
</t>
  </si>
  <si>
    <t xml:space="preserve">Investment in infrastructure ;
Awareness-raising and education;
installation of pedestrian and cyclist-specific traffic lights and safe crosswalks; 
Urban planning policies that encourage the creation of pedestrian- and cyclist-friendly neighborhoods. </t>
  </si>
  <si>
    <t>Waste management: Developing management strategies</t>
  </si>
  <si>
    <t>public health problems , affecting the well-being of local communities, contamination of soil, water and air, negative effects on biodiversity, ecosystems and natural resources, compromising long-term environmental sustainability, the costs associated with chemical waste management</t>
  </si>
  <si>
    <t xml:space="preserve">Lack of adequate infrastructure for the collection, treatment and disposal of chemical waste, lack of public awareness of the dangers of chemical waste and the importance of its proper management,  regulatory framework </t>
  </si>
  <si>
    <t>Invest in the development of chemical waste management infrastructure, including safe treatment and disposal facilities, Conduct public awareness campaigns to inform communities about the dangers of chemical waste and promote responsible management practices, Strengthen enforcement of existing regulations or develop new laws to govern chemical waste management, Encourage companies to adopt responsible and sustainable chemical waste management practices, with an emphasis on source reduction and recycling</t>
  </si>
  <si>
    <t>Agriculture, Livestock and Forestry Sector: Setting up pilot sites for the integration of agro-sylvo-zootechniques and sustainable management of natural resources</t>
  </si>
  <si>
    <t>Improved food security by diversifying food sources and increasing the resilience of agricultural systems to climate change; Biodiversity conservation; Increased agricultural incomes and job creation through the development of local value chains; Reduced reliance on expensive external inputs, such as fertilizers and pesticides</t>
  </si>
  <si>
    <t>Lack of knowledge and capacity; poor access to resources and markets; Sustainable agricultural practices</t>
  </si>
  <si>
    <t>Capacity building, Facilitating access to necessary resources and markets for their products; Integration of climate change adaptation strategies</t>
  </si>
  <si>
    <t>Waste management: Raise awareness and connect households, industrial firms and public establishments to wastewater treatment networks</t>
  </si>
  <si>
    <t>Reduce the risk of water-borne diseases and improve the public health of local populations, reduce environmental pollution and protect aquatic and terrestrial , promote sustainable development, job creation, resource recovery, improve the quality of life and attractiveness of urban and industrial areas, which can encourage investment and economic growth.</t>
  </si>
  <si>
    <t xml:space="preserve">Significant financial investment required to build infrastructure and set up treatment systems; Environmental and health challenges, requiring appropriate solutions for disposal or recycling; Awareness-raising and education </t>
  </si>
  <si>
    <t>Provide financial support , fund the construction and installation of wastewater treatment systems, invest in capacity building, businesses and communities to ensure effective and sustainable management of wastewater treatment systems, including staff training and the establishment of monitoring and evaluation systems.</t>
  </si>
  <si>
    <t>Waste management: Develop transit sites and final landfills for solid waste, set up sorting and recycling centers in targeted cities</t>
  </si>
  <si>
    <t xml:space="preserve">reduce the risk of water contamination and the spread of disease, improving the public health of local populations, create local jobs in the waste collection, sorting, processing and recycling sectors, raise awareness of  reduce waste management costs by enabling the recovery of recyclable materials, recover valuable materials such as plastic, glass and metal, which can be transformed into new raw materials, create new markets. </t>
  </si>
  <si>
    <t xml:space="preserve"> investment required, lack of public awareness and education on the importance of waste sorting and recycling, requiring appropriate disposal or treatment solutions</t>
  </si>
  <si>
    <t xml:space="preserve">Provide financial support, fund the development of waste management infrastructure and sorting and recycling centers, implement awareness and education programs to inform the population about the importance of waste sorting and recycling, as well as sustainable waste management practices, multi-stakeholder collaboration </t>
  </si>
  <si>
    <t>Energy : Installing biogas digesters in public facilities</t>
  </si>
  <si>
    <t>Reduce dependence on fossil fuels and traditional biomass, provide a local, renewable energy source for public facilities, create local jobs in construction, installation and management of facilities, reduce energy costs, diversify the economy, stimulate rural development and income for local farmers.</t>
  </si>
  <si>
    <t>requires significant initial investment in terms of capital and technology
requires specific training and awareness-raising among users on their proper use and maintenance
logistical and sanitary challenges, particularly in terms of waste collection, storage and transportation</t>
  </si>
  <si>
    <t>provide financial support in the form of grants or soft loans to help finance the installation and operation of biogas digesters
Training and awareness-raising, 
Promote cooperation between different government sectors, local communities,  implementation and management of biogas digesters.</t>
  </si>
  <si>
    <t>Energy : Densify existing medium- and low-voltage lines and rehabilitate the existing network</t>
  </si>
  <si>
    <t xml:space="preserve">Access to electricity; Reduced service interruptions; Local economic development; Increased productivity; Investment attraction; Reduced energy costs </t>
  </si>
  <si>
    <t>requires significant financial investment, which can be a challenge for governments and companies; requires acquisition of land and rights of way, as well as coordination with local authorities and affected communities, which can be complex and time-consuming; requires appropriate planning and management to minimize accidents and environmental impacts</t>
  </si>
  <si>
    <t xml:space="preserve">Public-private partnerships; Integrated planning; Community awareness and participation </t>
  </si>
  <si>
    <t>Energy: Rehabilitating hydropower plants in poor condition</t>
  </si>
  <si>
    <t xml:space="preserve">Access to electricity, local employment, improved social services, stability of electricity supply, reduced energy costs, economic diversification </t>
  </si>
  <si>
    <t>Financing, technical expertise, environmental impacts: disturbance of aquatic ecosystems</t>
  </si>
  <si>
    <t>Public-private partnerships, capacity building, implement environmental management measures to minimize ecological impacts of hydropower plant rehabilitation</t>
  </si>
  <si>
    <t xml:space="preserve">Industry: Set up manufacturing units for livestock feed supplements  </t>
  </si>
  <si>
    <t>generate local employment; food security for the population; improve the health and well-being of livestock; economic growth; diversify the economy by developing the agri-food sector, thereby reducing dependence on other more vulnerable economic sectors; reduce poverty and improve living conditions</t>
  </si>
  <si>
    <t>Initial investment requires significant initial investment in terms of capital and technology; Market access need training and support to understand the importance of feed supplements and to use them effectively</t>
  </si>
  <si>
    <t xml:space="preserve"> financial support to help get started; Offer training and technical assistance programs to farmers to help them understand the use of feed supplements and improve their breeding practices; Facilitate access to markets by removing trade barriers, improving logistics infrastructures and facilitating partnerships between producers and distributors.</t>
  </si>
  <si>
    <r>
      <t xml:space="preserve">The scope of the NDC 2020 covers the entire national territory of Burundi and four sectors: Energy (including transport); Industrial Products and Product Use; Agriculture, Forestry and Other Land Uses; waste management. The categories are given by sector:
- </t>
    </r>
    <r>
      <rPr>
        <b/>
        <sz val="10"/>
        <color theme="1"/>
        <rFont val="Calibri"/>
        <family val="2"/>
        <scheme val="minor"/>
      </rPr>
      <t>Energy</t>
    </r>
    <r>
      <rPr>
        <sz val="10"/>
        <color theme="1"/>
        <rFont val="Calibri"/>
        <family val="2"/>
        <charset val="204"/>
        <scheme val="minor"/>
      </rPr>
      <t xml:space="preserve"> : Energy industry; Manufacturing and construction; Transportation (air, road and sea); Commerce and Institution; Residential; Agriculture / Forestry and Fisheries
- </t>
    </r>
    <r>
      <rPr>
        <b/>
        <sz val="10"/>
        <color theme="1"/>
        <rFont val="Calibri"/>
        <family val="2"/>
        <scheme val="minor"/>
      </rPr>
      <t>Industrial Products and Product Use:</t>
    </r>
    <r>
      <rPr>
        <sz val="10"/>
        <color theme="1"/>
        <rFont val="Calibri"/>
        <family val="2"/>
        <charset val="204"/>
        <scheme val="minor"/>
      </rPr>
      <t xml:space="preserve"> Lime production; Steel and iron production
- </t>
    </r>
    <r>
      <rPr>
        <b/>
        <sz val="10"/>
        <color theme="1"/>
        <rFont val="Calibri"/>
        <family val="2"/>
        <scheme val="minor"/>
      </rPr>
      <t>agriculture, forestry and other land use</t>
    </r>
    <r>
      <rPr>
        <sz val="10"/>
        <color theme="1"/>
        <rFont val="Calibri"/>
        <family val="2"/>
        <charset val="204"/>
        <scheme val="minor"/>
      </rPr>
      <t xml:space="preserve">: Enteric fermentation; Manure Management; Burning of crop residues ; Rice growing; Application of Urea as Net CO2 ; Forestry and other land uses ; Croplands
- </t>
    </r>
    <r>
      <rPr>
        <b/>
        <sz val="10"/>
        <color theme="1"/>
        <rFont val="Calibri"/>
        <family val="2"/>
        <scheme val="minor"/>
      </rPr>
      <t>waste management</t>
    </r>
    <r>
      <rPr>
        <sz val="10"/>
        <color theme="1"/>
        <rFont val="Calibri"/>
        <family val="2"/>
        <charset val="204"/>
        <scheme val="minor"/>
      </rPr>
      <t xml:space="preserve">: Municipal solid waste (household and commercial); Wastewater, discharges from households, commerce and industry
 The specific activities covered by the NDC are those related to the following sectors: soil management, fertilizer use, livestock, manufacturing, mining, infrastructure, transport and equipment; deforestation, reforestation, agriculture, landfill management, wastewater treatment, etc.
 Sources of emissions include activities that release GHGs into the atmosphere such as industries, while sinks are natural or man-made reservoirs that absorb or store GHGs. Sources and sinks include biomass, soils, forests, lakes, etc.
Reservoirs represent the compartments where GHGs are stored, while GHGs include substances such as carbon dioxide (CO2), methane (CH4) and nitrous oxide (N2O).
</t>
    </r>
  </si>
  <si>
    <t>No update</t>
  </si>
  <si>
    <t>Energy*</t>
  </si>
  <si>
    <t>Transport*</t>
  </si>
  <si>
    <t xml:space="preserve">The target relative to the reference indicator (relative GHG emission reduction relative to the BAU):
Unconditional scenario – 2025: 1.58%
Unconditional scenario – 2030: 3.04%
Conditional scenario – 2025: 11.40%
Conditional scenario – 2030: 12.61%
</t>
  </si>
  <si>
    <r>
      <t>NDC period: 10 years; starting point: January 1</t>
    </r>
    <r>
      <rPr>
        <vertAlign val="superscript"/>
        <sz val="11"/>
        <color theme="1"/>
        <rFont val="Calibri"/>
        <family val="2"/>
        <scheme val="minor"/>
      </rPr>
      <t>st</t>
    </r>
    <r>
      <rPr>
        <sz val="11"/>
        <color theme="1"/>
        <rFont val="Calibri"/>
        <family val="2"/>
        <scheme val="minor"/>
      </rPr>
      <t>2021; end: December 31th, 2030 with intermediate year of 2025</t>
    </r>
  </si>
  <si>
    <t>Burundi's NDC is applied to key sectors of the national economy; therefore, total GHG emissions are the most appropriate indicator for this type of NDC.</t>
  </si>
  <si>
    <t>In the Burundi 2020 NDC, the target years are 2025 as the intermediate target year and 2030 as the target year.There are annual targets, multi-year targets, short-term, medium-term and long-term targets</t>
  </si>
  <si>
    <t>NDC period: 10 years; starting point: January 1st2021; end: December 31th, 2030 with intermediate year of 2025</t>
  </si>
  <si>
    <t>10 years, 2021-2030</t>
  </si>
  <si>
    <t>The specific activities covered by the NDC are those related to the following sectors: Agriculture and livestock (soil management, fertilizer use, livestock farming, etc.); Industry: manufacturing, mining, etc.; Infrastructure, transport and equipment: road, sea and air; Forestry and land use: deforestation, reforestation, agriculture, etc; Waste: landfill management, wastewater treatment, etc.</t>
  </si>
  <si>
    <t>Emission sources include activities that release GHGs into the atmosphere such as industries (Brarudi, Afritextile, Sosumo, etc.), while sinks are natural or man-made reservoirs that absorb or store GHGs. Sources and sinks include biomass, soils, forests, lakes, etc.</t>
  </si>
  <si>
    <t>Reservoirs represent the compartments where GHGs are stored, while GHGs include substances such as carbon dioxide (CO2), methane (CH4) and nitrous oxide (N2O).</t>
  </si>
  <si>
    <t>Combustion activities of fuel</t>
  </si>
  <si>
    <r>
      <t xml:space="preserve">The sub-categories 4 to 6 of the NDC are grouped into a single category of the 2015 greenhouse gas inventory, called </t>
    </r>
    <r>
      <rPr>
        <b/>
        <sz val="10"/>
        <color theme="1"/>
        <rFont val="Calibri"/>
        <family val="2"/>
        <scheme val="minor"/>
      </rPr>
      <t>1.A.4 - Other emitting sectors</t>
    </r>
    <r>
      <rPr>
        <sz val="10"/>
        <color theme="1"/>
        <rFont val="Calibri"/>
        <family val="2"/>
        <charset val="204"/>
        <scheme val="minor"/>
      </rPr>
      <t xml:space="preserve">, which includes Hotels, hospitals, military and Police, prisons, schools with boarding school, universities, households, factories Agricultural, Corporate agricultural machinery, 
Fishing activities
  </t>
    </r>
  </si>
  <si>
    <t>Emissions from the combustion of fuel (diesel, diesel, lubricant, lamp oil, peat, wood, charcoal) in commercial and institutional buildings (hotels, hospitals, military and police camps, prisons, boarding schools, universities)</t>
  </si>
  <si>
    <t>All emissions attributable to the combustion of fuel (diesel, diesel, lubricant, lamp oil) and fuels (peat, wood, charcoal) in households.</t>
  </si>
  <si>
    <t>Emissions attributable to fuel combustion in agriculture, forestry, fishing and fishing industries such as fish farming (agricultural machinery companies, fishing activities). Agricultural transport on public roads is excluded. There are three (3) sources: stationary sources, off-road vehicles and other machinery, fishing (mobile combustion).</t>
  </si>
  <si>
    <t>Stationary sources: emissions from fuels burned in pumps, grain drying, horticultural greenhouses, and other combustion in agriculture or forestry or stationary combustion in fish farming.</t>
  </si>
  <si>
    <t>Off-road vehicles and other machinery: emissions attributable to fuels burned in towing vehicles on farms and in forests.</t>
  </si>
  <si>
    <t>Fisheries (mobile combustion): emissions from fuels used in inland, inshore and high seas fisheries. Fishing must cover vessels of any flag that have refuelled in the country (including international fishing)</t>
  </si>
  <si>
    <t xml:space="preserve">Yes. In 2023, the % reduction obtained is greater than the % forecast for the unconditional and conditional scenario in 2025 
</t>
  </si>
  <si>
    <t xml:space="preserve"> The methodology used to develop the projections in order to avoid overestimation or underestimation are the following:  approaches and assumptions are those used in the recent inventory and in the development of the NDC to allow for comparison. The values of emissions and removals take into account data recently collected during the development of the current progress of the NDC. The GHG emission estimates provided in this report were compiled using the 2006 IPCC Guidelines (IPCC, 2006) for national GHG inventories. The adoption of these guidelines is intended to ensure that GHG emission estimates are, to the extent possible, Transparent, Accurate, Complete, Consistent and Comparable (TACCC). The projections were based on the following assumptions:
- Activities related to the construction and operationalization of hydropower plants will all be carried out by 2030. The plants that will be operational in 2025 have been taken into account in the projections of avoided emissions for this year.
- The installation of biogas digesters will continue to be installed at the same speed as the 2020-2023 period;
- Reforestation and bamboo installation activities will continue at the same speed until 2030,
- Other activities related to waste management will be carried out by 2030
 (Reference to 2.6.2. Methodology used to prepare the projections, a  and b)
</t>
  </si>
  <si>
    <t>Reduce greenhouse gas emissions by 15,65 %    by 2030 compared to the baseline scenario (BAU), which corresponded to a reduction of 3,04%  under its unconditional target and 12,61 %  under its conditional target.  It provides a comprehensive view of total GHG levels, reflecting contributions from all sectors.</t>
  </si>
  <si>
    <t>Unconditional objective: Emissions reductions compared to the BAU scenario of 1.58% and 3.04% in 2025 and 2030.</t>
  </si>
  <si>
    <t>Conditional obective: Emissions reductions compared to the BAU scenario of 11.40% and 12.61% in 2025 and 2030.</t>
  </si>
  <si>
    <t xml:space="preserve">• in 2015 (BAU base year): 1,935.9 Gg CO2 Eq.
• in 2025 (BAU): 6,453.8 Gg CO2Eq.
• in 2030 (BAU): 6,854.6 Gg Gg CO2Eq.
</t>
  </si>
  <si>
    <t>The target of the conditional scenario is to reduce national emissions by 11.04% compared to the BAU scenario by 2025 and by 12.61% compared to the BAU scenario by 2030 while the target of the unconditional scenario is a reduction of national emissions of 1.58% compared to the BAU scenario by 2025 and by 3.04% in 2030.</t>
  </si>
  <si>
    <t>The base year is 2015. The start date is 2021. The baseline levels are:  in 2015 (BAU base year): 1,935.9 Gg CO2Eq;  in 2025 (BAU): 6,453.8 Gg CO2Eq;  in 2030 (BAU): 6,854.6 Gg Gg CO2Eq.</t>
  </si>
  <si>
    <t xml:space="preserve">Burundi is on its second NDC. The accounting of the NDC is consistent with paragraphs 1, 2 and 3 of Annex II of Decision 4/CMA.1 in relation to the accounting of NDCs by complying with the IPCC-assessed common methodologies and metrics and decision 18/CMA.1. The IPCC guidelines followed are those mentioned in the recent GHG Inventory (2023 inventory). The parameters used in the NDC communication have been maintained in the NDC accounting ( Reference to paragraph 2.3.3. on compliance with the provisions of paragraphs 13 and 14 of Article 4 of the Paris Agreement and the provisions of decision 4/CMA.1.) </t>
  </si>
  <si>
    <t>The calculation of GHG emissions (BAU history and projection) and emissions avoided by conditional and unconditional action in 2025 and 2030 was carried out for the 5 planned sectors (energy, IPUP, agriculture, Forest and other use land and waste) using the Tier 1 methodologies presented in the 2006 IPCC Guidelines (GL 2006)-assessed common methodologies and metrics and decision 18/CMA.1. (Reference paragraph 2.3.5. on Assumptions and methodological approaches for estimating and accounting for anthropogenic emissions/removals of greenhouse gases, a. )</t>
  </si>
  <si>
    <t>The parameters for estimating GHG emissions/removals in the Energy and Transport, IPUP, Agriculture, Forestry and Land Use, and Waste sectors are activity data and emission factors. The Global Warming Potential (GWP) of the IPCC's 5 th Assessment Report is used to convert emissions into CO2Eq (CO2 (1); CH4 (28); NO2 (265); HFC-134a (1430); HFC-404A (3921,6); HFC407C (1773,85); HFC-507A (3985); HFC-410A (2087,5); HFC-32(675) ). The methods for calculating emissions/removals are those recommended by the IPCC and are based on the 2006 IPCC Guidelines. The historical emissions (2005, 2010 and 2015), used as the basis for the projections, are those of the 3rd GHG Inventory Report used in Burundi's 3rd national communication submitted in 2019. The projection assumptions are linked to the national economy (GDP) and population growth. For the FAT, the wood energy needs were used for the projections. The emissions projected for the years 2025 and 2030 in the BAU scenario are taken from the Third National Communication. The formula used to calculate avoided emissions per action is as follows: E=AD x EF where AD= activity data  and EF= emission factor proposed by default for each gas and fuel by the IPCC 2006 GL. The mitigation scenario is established by implementing mitigation actions to reduce GHG emissions. The calculation of avoided emissions is done by deducting the emissions calculated by emission mitigation action from the BAU. Concerning the 2 mitigation scenarios, the approach consisted of calculating the avoided emissions by 2025 and 2030, by action adopted in the NDC for each sector, and then subtracting these avoided emissions from the values of the sectoral reference scenario. (Reference 2.3.9. Description of Accounting Policies/Approaches (continued), a.)</t>
  </si>
  <si>
    <r>
      <rPr>
        <b/>
        <sz val="10"/>
        <color theme="1"/>
        <rFont val="Calibri"/>
        <family val="2"/>
        <scheme val="minor"/>
      </rPr>
      <t>Industrial Processes and Product Use (IPPU).</t>
    </r>
    <r>
      <rPr>
        <sz val="10"/>
        <color theme="1"/>
        <rFont val="Calibri"/>
        <family val="2"/>
        <scheme val="minor"/>
      </rPr>
      <t xml:space="preserve"> In Burundi's 5th GHG inventory, the Tier 1 methodology used for the calculation of emissions is the one recommended by the 2006 IPCC guidelines in which activity data have been multiplied by default emission factors. The calculations were made using the IPCC software. The emission sources taken into account are lime production (mineral industry subsector) and iron and steel production (metal industry subsector). Emissions from non-energy fuel use are not estimated due to lack of data. The projection assumptions of the PIUP sector are based on economic growth and the rate of industrialization. The parameters are quantities of lime used in tons, quantities of iron and steel used in tons. Emission factors were taken into account as parameters for calculating emissions.</t>
    </r>
  </si>
  <si>
    <r>
      <rPr>
        <b/>
        <sz val="10"/>
        <color theme="1"/>
        <rFont val="Calibri"/>
        <family val="2"/>
        <scheme val="minor"/>
      </rPr>
      <t>Waste management</t>
    </r>
    <r>
      <rPr>
        <sz val="10"/>
        <color theme="1"/>
        <rFont val="Calibri"/>
        <family val="2"/>
        <charset val="204"/>
        <scheme val="minor"/>
      </rPr>
      <t>. In Burundi's 5th  GHG inventory, the methodology for calculating emissions in this sector was based on the 2006 IPCC Guidelines for National GHG Inventories as well as the 2006 IPCC software. Given the absence of country-specific emission factors, estimates were based on Tier 1 methods using mainly activity data and default parameters. As part of the NDC 2020, the assumptions and parameters of the baseline scenario of the third national communication, waste sector for 2025 and 2030 have been retained. The projection assumptions are based on the growth rate of population, the national economy and urbanization.</t>
    </r>
  </si>
  <si>
    <t>All NDC categories of anthropogenic emissions and removals were expected to be accounted. These are CO2, N2O, CH4 for Agriculture, excluding managed soils; CO2 for FAT; CO2, N2O, CH4 for energy; CO2, CH4 and HFC for Industrial Processes and Product Use and N2O, CH4 for Waste.  However, the activities planned in the Industrial Products and Product Use, Agriculture and Waste sectors provided for in the NDC could not be carried out during the 2021-2023 period.  Data from other achievements in these sectors could not be available to allow the calculation of avoided emissions.</t>
  </si>
  <si>
    <t xml:space="preserve">The total of the indicators shows a reduction in GHGs of 9.85% for the unconditional scenario and 21.26% for the conditional scenario, which is higher than the values reported in the NDC which projected a reduction of 1.58% for the unconditional scenario and 11.4% for the conditional scenario in 2025.
</t>
  </si>
  <si>
    <r>
      <t xml:space="preserve">Burundi ensures consistency in scope and coverage, definitions, data sources, measurement metrics, assumptions and methodological approaches. Its scope is national. The 3rd national GHG inventory used in the NDC 2020 takes into account the sectors of energy (including transport), agriculture, forestry and other land use (AFOLU), Industrial Processes and Product Uses (IPUPs) and waste. The definitions are those used in the most recent greenhouse gas inventory. The </t>
    </r>
    <r>
      <rPr>
        <sz val="10"/>
        <rFont val="Calibri"/>
        <family val="2"/>
        <scheme val="minor"/>
      </rPr>
      <t xml:space="preserve">data sources used for historical emissions (2005, 2010 and 2015), serving as the basis for the projections, </t>
    </r>
    <r>
      <rPr>
        <sz val="10"/>
        <color theme="1"/>
        <rFont val="Calibri"/>
        <family val="2"/>
        <charset val="204"/>
        <scheme val="minor"/>
      </rPr>
      <t xml:space="preserve">are those of the 3rd GHG Inventory Report used in Burundi's 3rd national communication submitted in 2019. After data collection and processing, the method used to calculate GHG emissions is as described in the 2006 IPCC Guidelines.
Measurement parameters: the parameters for estimating GHG emissions/removals are activity data and emission factors, sector by sector, category by category. Assumptions are based on economic growth and population data. The methodology adopted is based on the 2006 IPCC Guidelines for National Greenhouse Gas Inventories. GHG emissions and removals were calculated using the 2006 IPCC inventory software using Tier 1 methodology. 
</t>
    </r>
  </si>
  <si>
    <t xml:space="preserve">Reference indicator:• in 2015 (BAU base year): 1,935.9 Gg CO2Eq.
• in 2025 (BAU): 6,453.8 Gg CO2Eq.
• in 2030 (BAU): 6,854.6 Gg Gg CO2Eq. Base year: 2015. starting point:2021
</t>
  </si>
  <si>
    <r>
      <t>Projections of GHG emissions and removals, (kt CO2 Eq)</t>
    </r>
    <r>
      <rPr>
        <i/>
        <vertAlign val="superscript"/>
        <sz val="12"/>
        <color theme="1"/>
        <rFont val="Calibri"/>
        <family val="2"/>
        <charset val="204"/>
        <scheme val="minor"/>
      </rPr>
      <t>c</t>
    </r>
  </si>
  <si>
    <t>During the preparation of the 5th inventory, recalculations were carried out for all existing identified categories using improved data sets and also, for the sake of consistency, with the method used for the years 2005 to 2019. The growth is negative everywhere, which means that emissions have decreased from 2005 to 2023.</t>
  </si>
  <si>
    <t>Burundi is not fully engaged in the carbon market; however, initiatives are being prepared, notably the legal framework and the related institutional arrangements.</t>
  </si>
  <si>
    <t>In the IPUP sector, emissions of fluorinated gases and NF3 (except for HFC) related to their use are not estimated due to a lack of national data to estimate emissions from the use of products.</t>
  </si>
</sst>
</file>

<file path=xl/styles.xml><?xml version="1.0" encoding="utf-8"?>
<styleSheet xmlns="http://schemas.openxmlformats.org/spreadsheetml/2006/main">
  <numFmts count="4">
    <numFmt numFmtId="164" formatCode="_-* #,##0.00_-;\-* #,##0.00_-;_-* &quot;-&quot;??_-;_-@_-"/>
    <numFmt numFmtId="165" formatCode="_-* #,##0_-;\-* #,##0_-;_-* &quot;-&quot;??_-;_-@_-"/>
    <numFmt numFmtId="166" formatCode="0.000"/>
    <numFmt numFmtId="167" formatCode="#,##0.000"/>
  </numFmts>
  <fonts count="76">
    <font>
      <sz val="11"/>
      <color theme="1"/>
      <name val="Calibri"/>
      <family val="2"/>
      <charset val="204"/>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Times New Roman"/>
      <family val="1"/>
      <charset val="204"/>
    </font>
    <font>
      <sz val="9"/>
      <color theme="1"/>
      <name val="Calibri"/>
      <family val="2"/>
      <charset val="204"/>
      <scheme val="minor"/>
    </font>
    <font>
      <sz val="11"/>
      <color theme="1"/>
      <name val="Calibri"/>
      <family val="2"/>
      <scheme val="minor"/>
    </font>
    <font>
      <vertAlign val="superscript"/>
      <sz val="9"/>
      <color theme="1"/>
      <name val="Times New Roman"/>
      <family val="1"/>
      <charset val="204"/>
    </font>
    <font>
      <i/>
      <sz val="11"/>
      <color theme="1"/>
      <name val="Calibri"/>
      <family val="2"/>
      <charset val="204"/>
      <scheme val="minor"/>
    </font>
    <font>
      <i/>
      <vertAlign val="superscript"/>
      <sz val="11"/>
      <color theme="1"/>
      <name val="Calibri"/>
      <family val="2"/>
      <charset val="204"/>
      <scheme val="minor"/>
    </font>
    <font>
      <b/>
      <i/>
      <sz val="11"/>
      <color theme="1"/>
      <name val="Calibri"/>
      <family val="2"/>
      <charset val="204"/>
      <scheme val="minor"/>
    </font>
    <font>
      <b/>
      <sz val="11"/>
      <color theme="1"/>
      <name val="Calibri"/>
      <family val="2"/>
      <charset val="204"/>
      <scheme val="minor"/>
    </font>
    <font>
      <vertAlign val="superscript"/>
      <sz val="11"/>
      <color theme="1"/>
      <name val="Calibri"/>
      <family val="2"/>
      <charset val="204"/>
      <scheme val="minor"/>
    </font>
    <font>
      <i/>
      <sz val="9"/>
      <color theme="1"/>
      <name val="Calibri"/>
      <family val="2"/>
      <charset val="204"/>
      <scheme val="minor"/>
    </font>
    <font>
      <i/>
      <vertAlign val="superscript"/>
      <sz val="9"/>
      <color theme="1"/>
      <name val="Calibri"/>
      <family val="2"/>
      <charset val="204"/>
      <scheme val="minor"/>
    </font>
    <font>
      <vertAlign val="superscript"/>
      <sz val="9"/>
      <color theme="1"/>
      <name val="Calibri"/>
      <family val="2"/>
      <charset val="204"/>
      <scheme val="minor"/>
    </font>
    <font>
      <b/>
      <sz val="10"/>
      <color theme="1"/>
      <name val="Calibri"/>
      <family val="2"/>
      <charset val="204"/>
      <scheme val="minor"/>
    </font>
    <font>
      <b/>
      <sz val="12"/>
      <color theme="1"/>
      <name val="Calibri"/>
      <family val="2"/>
      <charset val="204"/>
      <scheme val="minor"/>
    </font>
    <font>
      <b/>
      <sz val="14"/>
      <color theme="1"/>
      <name val="Calibri"/>
      <family val="2"/>
      <charset val="204"/>
      <scheme val="minor"/>
    </font>
    <font>
      <b/>
      <sz val="14"/>
      <name val="Calibri"/>
      <family val="2"/>
      <charset val="204"/>
      <scheme val="minor"/>
    </font>
    <font>
      <sz val="10"/>
      <color theme="1"/>
      <name val="Calibri"/>
      <family val="2"/>
      <charset val="204"/>
      <scheme val="minor"/>
    </font>
    <font>
      <i/>
      <vertAlign val="superscript"/>
      <sz val="10"/>
      <color theme="1"/>
      <name val="Calibri"/>
      <family val="2"/>
      <charset val="204"/>
      <scheme val="minor"/>
    </font>
    <font>
      <b/>
      <sz val="14"/>
      <color theme="9"/>
      <name val="Calibri"/>
      <family val="2"/>
      <charset val="204"/>
      <scheme val="minor"/>
    </font>
    <font>
      <b/>
      <sz val="10"/>
      <name val="Calibri"/>
      <family val="2"/>
      <charset val="204"/>
      <scheme val="minor"/>
    </font>
    <font>
      <i/>
      <sz val="10"/>
      <color theme="1"/>
      <name val="Calibri"/>
      <family val="2"/>
      <charset val="204"/>
      <scheme val="minor"/>
    </font>
    <font>
      <vertAlign val="superscript"/>
      <sz val="10"/>
      <color theme="1"/>
      <name val="Calibri"/>
      <family val="2"/>
      <charset val="204"/>
      <scheme val="minor"/>
    </font>
    <font>
      <sz val="10"/>
      <name val="Calibri"/>
      <family val="2"/>
      <charset val="204"/>
      <scheme val="minor"/>
    </font>
    <font>
      <i/>
      <sz val="10"/>
      <name val="Calibri"/>
      <family val="2"/>
      <charset val="204"/>
      <scheme val="minor"/>
    </font>
    <font>
      <sz val="10"/>
      <color theme="6" tint="-0.249977111117893"/>
      <name val="Calibri"/>
      <family val="2"/>
      <charset val="204"/>
      <scheme val="minor"/>
    </font>
    <font>
      <u/>
      <sz val="10"/>
      <color theme="6" tint="-0.249977111117893"/>
      <name val="Calibri"/>
      <family val="2"/>
      <charset val="204"/>
      <scheme val="minor"/>
    </font>
    <font>
      <vertAlign val="superscript"/>
      <sz val="10"/>
      <name val="Calibri"/>
      <family val="2"/>
      <charset val="204"/>
      <scheme val="minor"/>
    </font>
    <font>
      <sz val="11"/>
      <name val="Calibri"/>
      <family val="2"/>
      <charset val="204"/>
      <scheme val="minor"/>
    </font>
    <font>
      <i/>
      <sz val="12"/>
      <name val="Calibri"/>
      <family val="2"/>
      <charset val="204"/>
      <scheme val="minor"/>
    </font>
    <font>
      <b/>
      <i/>
      <vertAlign val="superscript"/>
      <sz val="11"/>
      <name val="Calibri"/>
      <family val="2"/>
      <charset val="204"/>
      <scheme val="minor"/>
    </font>
    <font>
      <b/>
      <i/>
      <vertAlign val="superscript"/>
      <sz val="14"/>
      <name val="Calibri"/>
      <family val="2"/>
      <charset val="204"/>
      <scheme val="minor"/>
    </font>
    <font>
      <b/>
      <i/>
      <sz val="11"/>
      <name val="Calibri"/>
      <family val="2"/>
      <charset val="204"/>
      <scheme val="minor"/>
    </font>
    <font>
      <b/>
      <vertAlign val="superscript"/>
      <sz val="14"/>
      <color theme="1"/>
      <name val="Calibri"/>
      <family val="2"/>
      <charset val="204"/>
      <scheme val="minor"/>
    </font>
    <font>
      <sz val="12"/>
      <color theme="1"/>
      <name val="Calibri"/>
      <family val="2"/>
      <charset val="204"/>
      <scheme val="minor"/>
    </font>
    <font>
      <i/>
      <sz val="12"/>
      <color theme="1"/>
      <name val="Calibri"/>
      <family val="2"/>
      <charset val="204"/>
      <scheme val="minor"/>
    </font>
    <font>
      <i/>
      <vertAlign val="superscript"/>
      <sz val="12"/>
      <color theme="1"/>
      <name val="Calibri"/>
      <family val="2"/>
      <charset val="204"/>
      <scheme val="minor"/>
    </font>
    <font>
      <sz val="14"/>
      <color theme="1"/>
      <name val="Calibri"/>
      <family val="2"/>
      <charset val="204"/>
      <scheme val="minor"/>
    </font>
    <font>
      <i/>
      <vertAlign val="superscript"/>
      <sz val="12"/>
      <name val="Calibri"/>
      <family val="2"/>
      <charset val="204"/>
      <scheme val="minor"/>
    </font>
    <font>
      <vertAlign val="superscript"/>
      <sz val="12"/>
      <color theme="1"/>
      <name val="Calibri"/>
      <family val="2"/>
      <charset val="204"/>
      <scheme val="minor"/>
    </font>
    <font>
      <b/>
      <vertAlign val="superscript"/>
      <sz val="14"/>
      <color theme="9"/>
      <name val="Calibri"/>
      <family val="2"/>
      <charset val="204"/>
      <scheme val="minor"/>
    </font>
    <font>
      <b/>
      <i/>
      <vertAlign val="superscript"/>
      <sz val="11"/>
      <color theme="1"/>
      <name val="Calibri"/>
      <family val="2"/>
      <charset val="204"/>
      <scheme val="minor"/>
    </font>
    <font>
      <b/>
      <i/>
      <sz val="10"/>
      <color theme="1"/>
      <name val="Calibri"/>
      <family val="2"/>
      <charset val="204"/>
      <scheme val="minor"/>
    </font>
    <font>
      <b/>
      <i/>
      <vertAlign val="superscript"/>
      <sz val="10"/>
      <color theme="1"/>
      <name val="Calibri"/>
      <family val="2"/>
      <charset val="204"/>
      <scheme val="minor"/>
    </font>
    <font>
      <b/>
      <i/>
      <sz val="10"/>
      <name val="Calibri"/>
      <family val="2"/>
      <charset val="204"/>
      <scheme val="minor"/>
    </font>
    <font>
      <b/>
      <sz val="11"/>
      <name val="Calibri"/>
      <family val="2"/>
      <charset val="204"/>
      <scheme val="minor"/>
    </font>
    <font>
      <i/>
      <sz val="11"/>
      <name val="Calibri"/>
      <family val="2"/>
      <charset val="204"/>
      <scheme val="minor"/>
    </font>
    <font>
      <i/>
      <vertAlign val="superscript"/>
      <sz val="11"/>
      <name val="Calibri"/>
      <family val="2"/>
      <charset val="204"/>
      <scheme val="minor"/>
    </font>
    <font>
      <b/>
      <sz val="14"/>
      <color theme="1"/>
      <name val="Calibri"/>
      <family val="2"/>
      <scheme val="minor"/>
    </font>
    <font>
      <sz val="10"/>
      <color theme="1"/>
      <name val="Times New Roman"/>
      <family val="1"/>
    </font>
    <font>
      <vertAlign val="subscript"/>
      <sz val="10"/>
      <color theme="1"/>
      <name val="Times New Roman"/>
      <family val="1"/>
    </font>
    <font>
      <b/>
      <vertAlign val="subscript"/>
      <sz val="14"/>
      <color theme="1"/>
      <name val="Calibri"/>
      <family val="2"/>
      <scheme val="minor"/>
    </font>
    <font>
      <b/>
      <sz val="11"/>
      <color rgb="FF000000"/>
      <name val="Times New Roman"/>
      <family val="1"/>
    </font>
    <font>
      <sz val="11"/>
      <color rgb="FF000000"/>
      <name val="Times New Roman"/>
      <family val="1"/>
    </font>
    <font>
      <sz val="10"/>
      <color theme="1"/>
      <name val="Calibri"/>
      <family val="2"/>
      <scheme val="minor"/>
    </font>
    <font>
      <sz val="11"/>
      <color theme="1"/>
      <name val="Calibri"/>
      <family val="2"/>
      <charset val="204"/>
      <scheme val="minor"/>
    </font>
    <font>
      <vertAlign val="subscript"/>
      <sz val="10"/>
      <name val="Calibri"/>
      <family val="2"/>
      <scheme val="minor"/>
    </font>
    <font>
      <vertAlign val="subscript"/>
      <sz val="11"/>
      <color theme="1"/>
      <name val="Calibri"/>
      <family val="2"/>
      <scheme val="minor"/>
    </font>
    <font>
      <sz val="12"/>
      <color theme="1"/>
      <name val="Arial Narrow"/>
      <family val="2"/>
    </font>
    <font>
      <b/>
      <sz val="10"/>
      <color theme="1"/>
      <name val="Calibri"/>
      <family val="2"/>
      <scheme val="minor"/>
    </font>
    <font>
      <sz val="10"/>
      <color rgb="FF000000"/>
      <name val="Times New Roman"/>
      <family val="1"/>
    </font>
    <font>
      <vertAlign val="superscript"/>
      <sz val="11"/>
      <color theme="1"/>
      <name val="Calibri"/>
      <family val="2"/>
      <scheme val="minor"/>
    </font>
    <font>
      <sz val="11"/>
      <name val="Calibri"/>
      <family val="2"/>
      <scheme val="minor"/>
    </font>
    <font>
      <sz val="12"/>
      <color theme="1"/>
      <name val="Times New Roman"/>
      <family val="1"/>
    </font>
    <font>
      <sz val="10"/>
      <name val="Calibri"/>
      <family val="2"/>
      <scheme val="minor"/>
    </font>
    <font>
      <sz val="10"/>
      <color rgb="FF000000"/>
      <name val="Calibri"/>
      <family val="2"/>
      <scheme val="minor"/>
    </font>
    <font>
      <sz val="11"/>
      <color rgb="FF000000"/>
      <name val="Calibri"/>
      <family val="2"/>
      <scheme val="minor"/>
    </font>
    <font>
      <i/>
      <sz val="11"/>
      <color theme="1"/>
      <name val="Calibri"/>
      <family val="2"/>
      <scheme val="minor"/>
    </font>
    <font>
      <sz val="11"/>
      <color rgb="FF111111"/>
      <name val="Times New Roman"/>
      <family val="1"/>
    </font>
    <font>
      <sz val="11"/>
      <name val="Times New Roman"/>
      <family val="1"/>
    </font>
    <font>
      <sz val="11"/>
      <color rgb="FF0070C0"/>
      <name val="Calibri"/>
      <family val="2"/>
      <scheme val="minor"/>
    </font>
    <font>
      <b/>
      <sz val="9"/>
      <color rgb="FF000000"/>
      <name val="Times New Roman"/>
      <family val="1"/>
    </font>
    <font>
      <sz val="9"/>
      <color rgb="FF000000"/>
      <name val="Times New Roman"/>
      <family val="1"/>
    </font>
  </fonts>
  <fills count="1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8"/>
        <bgColor indexed="64"/>
      </patternFill>
    </fill>
    <fill>
      <patternFill patternType="solid">
        <fgColor theme="6" tint="0.59999389629810485"/>
        <bgColor indexed="64"/>
      </patternFill>
    </fill>
    <fill>
      <patternFill patternType="solid">
        <fgColor theme="4"/>
        <bgColor indexed="64"/>
      </patternFill>
    </fill>
    <fill>
      <patternFill patternType="solid">
        <fgColor theme="7"/>
        <bgColor indexed="64"/>
      </patternFill>
    </fill>
    <fill>
      <patternFill patternType="solid">
        <fgColor rgb="FFC5E0B3"/>
        <bgColor indexed="64"/>
      </patternFill>
    </fill>
    <fill>
      <patternFill patternType="solid">
        <fgColor rgb="FFFFFF00"/>
        <bgColor indexed="64"/>
      </patternFill>
    </fill>
    <fill>
      <patternFill patternType="solid">
        <fgColor rgb="FF92D050"/>
        <bgColor indexed="64"/>
      </patternFill>
    </fill>
  </fills>
  <borders count="25">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theme="0" tint="-0.34998626667073579"/>
      </left>
      <right/>
      <top/>
      <bottom/>
      <diagonal/>
    </border>
    <border>
      <left style="thin">
        <color theme="0" tint="-0.34998626667073579"/>
      </left>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theme="6" tint="0.39997558519241921"/>
      </left>
      <right style="thin">
        <color theme="6" tint="0.39997558519241921"/>
      </right>
      <top style="thin">
        <color indexed="64"/>
      </top>
      <bottom style="thin">
        <color indexed="64"/>
      </bottom>
      <diagonal/>
    </border>
    <border>
      <left style="thin">
        <color theme="6" tint="0.39997558519241921"/>
      </left>
      <right/>
      <top style="thin">
        <color indexed="64"/>
      </top>
      <bottom style="thin">
        <color indexed="64"/>
      </bottom>
      <diagonal/>
    </border>
    <border>
      <left style="thin">
        <color theme="6" tint="0.39997558519241921"/>
      </left>
      <right style="thin">
        <color theme="6" tint="0.39997558519241921"/>
      </right>
      <top/>
      <bottom style="thin">
        <color indexed="64"/>
      </bottom>
      <diagonal/>
    </border>
    <border>
      <left style="thin">
        <color theme="6" tint="0.39997558519241921"/>
      </left>
      <right style="thin">
        <color theme="6" tint="0.39997558519241921"/>
      </right>
      <top/>
      <bottom/>
      <diagonal/>
    </border>
    <border>
      <left/>
      <right style="thin">
        <color theme="6" tint="0.39997558519241921"/>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0" fontId="6" fillId="0" borderId="0"/>
    <xf numFmtId="164" fontId="58" fillId="0" borderId="0" applyFont="0" applyFill="0" applyBorder="0" applyAlignment="0" applyProtection="0"/>
  </cellStyleXfs>
  <cellXfs count="254">
    <xf numFmtId="0" fontId="0" fillId="0" borderId="0" xfId="0"/>
    <xf numFmtId="0" fontId="0" fillId="2" borderId="0" xfId="0" applyFill="1"/>
    <xf numFmtId="0" fontId="4" fillId="2" borderId="0" xfId="0" applyFont="1" applyFill="1"/>
    <xf numFmtId="0" fontId="8" fillId="3" borderId="3" xfId="0" applyFont="1" applyFill="1" applyBorder="1" applyAlignment="1">
      <alignment horizontal="justify" vertical="center" wrapText="1"/>
    </xf>
    <xf numFmtId="0" fontId="20" fillId="2" borderId="0" xfId="0" applyFont="1" applyFill="1"/>
    <xf numFmtId="0" fontId="24" fillId="3" borderId="3" xfId="0" applyFont="1" applyFill="1" applyBorder="1" applyAlignment="1">
      <alignment horizontal="justify" vertical="center" wrapText="1"/>
    </xf>
    <xf numFmtId="0" fontId="19" fillId="2" borderId="0" xfId="0" applyFont="1" applyFill="1"/>
    <xf numFmtId="0" fontId="23" fillId="2" borderId="0" xfId="0" applyFont="1" applyFill="1"/>
    <xf numFmtId="0" fontId="26" fillId="2" borderId="0" xfId="1" applyFont="1" applyFill="1"/>
    <xf numFmtId="0" fontId="26" fillId="2" borderId="0" xfId="1" applyFont="1" applyFill="1" applyAlignment="1">
      <alignment vertical="top"/>
    </xf>
    <xf numFmtId="0" fontId="26" fillId="3" borderId="1" xfId="1" applyFont="1" applyFill="1" applyBorder="1" applyAlignment="1">
      <alignment horizontal="left" vertical="center" wrapText="1"/>
    </xf>
    <xf numFmtId="0" fontId="28" fillId="3" borderId="2" xfId="1" applyFont="1" applyFill="1" applyBorder="1" applyAlignment="1">
      <alignment vertical="center" wrapText="1"/>
    </xf>
    <xf numFmtId="0" fontId="26" fillId="3" borderId="1" xfId="1" applyFont="1" applyFill="1" applyBorder="1" applyAlignment="1">
      <alignment horizontal="left" vertical="center"/>
    </xf>
    <xf numFmtId="0" fontId="27" fillId="3" borderId="1" xfId="1" applyFont="1" applyFill="1" applyBorder="1" applyAlignment="1">
      <alignment horizontal="center" vertical="center"/>
    </xf>
    <xf numFmtId="0" fontId="26" fillId="3" borderId="1" xfId="1" applyFont="1" applyFill="1" applyBorder="1" applyAlignment="1">
      <alignment horizontal="center" vertical="center"/>
    </xf>
    <xf numFmtId="0" fontId="35" fillId="3" borderId="1" xfId="1" applyFont="1" applyFill="1" applyBorder="1" applyAlignment="1">
      <alignment horizontal="left" vertical="center" wrapText="1"/>
    </xf>
    <xf numFmtId="0" fontId="35" fillId="3" borderId="1" xfId="1" applyFont="1" applyFill="1" applyBorder="1" applyAlignment="1">
      <alignment vertical="center" wrapText="1"/>
    </xf>
    <xf numFmtId="0" fontId="20" fillId="2" borderId="0" xfId="0" applyFont="1" applyFill="1" applyAlignment="1">
      <alignment horizontal="center" vertical="center"/>
    </xf>
    <xf numFmtId="0" fontId="24" fillId="2" borderId="0" xfId="0" applyFont="1" applyFill="1"/>
    <xf numFmtId="0" fontId="24" fillId="2" borderId="0" xfId="0" applyFont="1" applyFill="1" applyAlignment="1">
      <alignment wrapText="1"/>
    </xf>
    <xf numFmtId="0" fontId="0" fillId="2" borderId="10" xfId="0" applyFill="1" applyBorder="1"/>
    <xf numFmtId="0" fontId="0" fillId="2" borderId="2" xfId="0" applyFill="1" applyBorder="1"/>
    <xf numFmtId="0" fontId="0" fillId="2" borderId="11" xfId="0" applyFill="1" applyBorder="1"/>
    <xf numFmtId="0" fontId="0" fillId="2" borderId="12" xfId="0" applyFill="1" applyBorder="1"/>
    <xf numFmtId="0" fontId="0" fillId="2" borderId="13" xfId="0" applyFill="1" applyBorder="1"/>
    <xf numFmtId="0" fontId="0" fillId="2" borderId="14" xfId="0" applyFill="1" applyBorder="1"/>
    <xf numFmtId="0" fontId="0" fillId="2" borderId="3" xfId="0" applyFill="1" applyBorder="1"/>
    <xf numFmtId="0" fontId="37" fillId="6" borderId="2" xfId="0" applyFont="1" applyFill="1" applyBorder="1"/>
    <xf numFmtId="0" fontId="38" fillId="6" borderId="2" xfId="0" applyFont="1" applyFill="1" applyBorder="1" applyAlignment="1">
      <alignment horizontal="center" wrapText="1"/>
    </xf>
    <xf numFmtId="0" fontId="37" fillId="6" borderId="3" xfId="0" applyFont="1" applyFill="1" applyBorder="1"/>
    <xf numFmtId="0" fontId="17" fillId="6" borderId="2" xfId="0" applyFont="1" applyFill="1" applyBorder="1"/>
    <xf numFmtId="0" fontId="17" fillId="6" borderId="3" xfId="0" applyFont="1" applyFill="1" applyBorder="1"/>
    <xf numFmtId="0" fontId="10" fillId="3" borderId="2" xfId="0" applyFont="1" applyFill="1" applyBorder="1"/>
    <xf numFmtId="0" fontId="0" fillId="3" borderId="0" xfId="0" applyFill="1"/>
    <xf numFmtId="0" fontId="0" fillId="3" borderId="3" xfId="0" applyFill="1" applyBorder="1"/>
    <xf numFmtId="0" fontId="11" fillId="3" borderId="1" xfId="0" applyFont="1" applyFill="1" applyBorder="1"/>
    <xf numFmtId="0" fontId="11" fillId="3" borderId="3" xfId="0" applyFont="1" applyFill="1" applyBorder="1"/>
    <xf numFmtId="0" fontId="40" fillId="0" borderId="0" xfId="0" applyFont="1"/>
    <xf numFmtId="0" fontId="38" fillId="4" borderId="1" xfId="0" applyFont="1" applyFill="1" applyBorder="1" applyAlignment="1">
      <alignment wrapText="1"/>
    </xf>
    <xf numFmtId="0" fontId="37" fillId="6" borderId="2" xfId="0" applyFont="1" applyFill="1" applyBorder="1" applyAlignment="1">
      <alignment horizontal="center" wrapText="1"/>
    </xf>
    <xf numFmtId="0" fontId="38" fillId="6" borderId="1" xfId="0" applyFont="1" applyFill="1" applyBorder="1" applyAlignment="1">
      <alignment horizontal="center" wrapText="1"/>
    </xf>
    <xf numFmtId="0" fontId="37" fillId="6" borderId="2" xfId="0" applyFont="1" applyFill="1" applyBorder="1" applyAlignment="1">
      <alignment wrapText="1"/>
    </xf>
    <xf numFmtId="0" fontId="26" fillId="3" borderId="2" xfId="1" applyFont="1" applyFill="1" applyBorder="1" applyAlignment="1">
      <alignment vertical="center" wrapText="1"/>
    </xf>
    <xf numFmtId="0" fontId="26" fillId="3" borderId="1" xfId="1" applyFont="1" applyFill="1" applyBorder="1" applyAlignment="1">
      <alignment horizontal="left" vertical="center" wrapText="1" indent="3"/>
    </xf>
    <xf numFmtId="0" fontId="20" fillId="3" borderId="3" xfId="0" applyFont="1" applyFill="1" applyBorder="1" applyAlignment="1">
      <alignment horizontal="justify" vertical="center" wrapText="1"/>
    </xf>
    <xf numFmtId="0" fontId="20" fillId="3" borderId="1" xfId="0" applyFont="1" applyFill="1" applyBorder="1" applyAlignment="1">
      <alignment horizontal="justify" vertical="center"/>
    </xf>
    <xf numFmtId="0" fontId="38" fillId="4" borderId="1" xfId="0" applyFont="1" applyFill="1" applyBorder="1" applyProtection="1">
      <protection locked="0"/>
    </xf>
    <xf numFmtId="0" fontId="20" fillId="5" borderId="3" xfId="0" applyFont="1" applyFill="1" applyBorder="1" applyAlignment="1" applyProtection="1">
      <alignment horizontal="justify" vertical="center" wrapText="1"/>
      <protection locked="0"/>
    </xf>
    <xf numFmtId="0" fontId="20" fillId="5" borderId="1" xfId="0" applyFont="1" applyFill="1" applyBorder="1" applyAlignment="1" applyProtection="1">
      <alignment horizontal="justify" vertical="center" wrapText="1"/>
      <protection locked="0"/>
    </xf>
    <xf numFmtId="0" fontId="20" fillId="3" borderId="3" xfId="0" applyFont="1" applyFill="1" applyBorder="1" applyAlignment="1">
      <alignment horizontal="left" vertical="center" wrapText="1" indent="3"/>
    </xf>
    <xf numFmtId="0" fontId="24" fillId="3" borderId="1" xfId="0" applyFont="1" applyFill="1" applyBorder="1" applyAlignment="1">
      <alignment horizontal="left" vertical="center" indent="2"/>
    </xf>
    <xf numFmtId="0" fontId="20" fillId="5" borderId="3" xfId="0" applyFont="1" applyFill="1" applyBorder="1" applyAlignment="1" applyProtection="1">
      <alignment horizontal="left" vertical="center" wrapText="1" indent="3"/>
      <protection locked="0"/>
    </xf>
    <xf numFmtId="0" fontId="20" fillId="5" borderId="1" xfId="0" applyFont="1" applyFill="1" applyBorder="1" applyAlignment="1" applyProtection="1">
      <alignment horizontal="left" vertical="center" indent="3"/>
      <protection locked="0"/>
    </xf>
    <xf numFmtId="0" fontId="45" fillId="3" borderId="3" xfId="0" applyFont="1" applyFill="1" applyBorder="1" applyAlignment="1">
      <alignment horizontal="justify" vertical="center" wrapText="1"/>
    </xf>
    <xf numFmtId="0" fontId="20" fillId="3" borderId="15" xfId="0" applyFont="1" applyFill="1" applyBorder="1" applyAlignment="1">
      <alignment horizontal="left" vertical="top" wrapText="1" indent="3"/>
    </xf>
    <xf numFmtId="0" fontId="20" fillId="3" borderId="17" xfId="0" applyFont="1" applyFill="1" applyBorder="1" applyAlignment="1">
      <alignment horizontal="left" vertical="top" wrapText="1" indent="3"/>
    </xf>
    <xf numFmtId="0" fontId="45" fillId="3" borderId="15" xfId="0" applyFont="1" applyFill="1" applyBorder="1" applyAlignment="1">
      <alignment horizontal="left" vertical="top" wrapText="1"/>
    </xf>
    <xf numFmtId="0" fontId="20" fillId="3" borderId="15" xfId="0" applyFont="1" applyFill="1" applyBorder="1" applyAlignment="1">
      <alignment horizontal="left" vertical="top" wrapText="1" indent="1"/>
    </xf>
    <xf numFmtId="0" fontId="20" fillId="3" borderId="15" xfId="0" applyFont="1" applyFill="1" applyBorder="1" applyAlignment="1">
      <alignment horizontal="left" vertical="top" wrapText="1"/>
    </xf>
    <xf numFmtId="0" fontId="24" fillId="3" borderId="15" xfId="0" applyFont="1" applyFill="1" applyBorder="1" applyAlignment="1">
      <alignment horizontal="left" vertical="top" wrapText="1"/>
    </xf>
    <xf numFmtId="0" fontId="20" fillId="3" borderId="18" xfId="0" applyFont="1" applyFill="1" applyBorder="1" applyAlignment="1">
      <alignment horizontal="left" vertical="top" wrapText="1" indent="3"/>
    </xf>
    <xf numFmtId="0" fontId="45" fillId="3" borderId="16" xfId="0" applyFont="1" applyFill="1" applyBorder="1" applyAlignment="1">
      <alignment vertical="top" wrapText="1"/>
    </xf>
    <xf numFmtId="0" fontId="45" fillId="3" borderId="19" xfId="0" applyFont="1" applyFill="1" applyBorder="1" applyAlignment="1">
      <alignment vertical="top" wrapText="1"/>
    </xf>
    <xf numFmtId="0" fontId="45" fillId="3" borderId="15" xfId="0" applyFont="1" applyFill="1" applyBorder="1" applyAlignment="1">
      <alignment horizontal="left" vertical="top" wrapText="1" indent="3"/>
    </xf>
    <xf numFmtId="0" fontId="20" fillId="5" borderId="15" xfId="0" applyFont="1" applyFill="1" applyBorder="1" applyAlignment="1" applyProtection="1">
      <alignment horizontal="left" vertical="top" wrapText="1"/>
      <protection locked="0"/>
    </xf>
    <xf numFmtId="0" fontId="31" fillId="2" borderId="0" xfId="1" applyFont="1" applyFill="1"/>
    <xf numFmtId="0" fontId="28" fillId="3" borderId="2" xfId="1" applyFont="1" applyFill="1" applyBorder="1" applyAlignment="1">
      <alignment horizontal="center" vertical="center"/>
    </xf>
    <xf numFmtId="0" fontId="27" fillId="3" borderId="0" xfId="1" applyFont="1" applyFill="1" applyAlignment="1">
      <alignment horizontal="center" vertical="center"/>
    </xf>
    <xf numFmtId="0" fontId="26" fillId="3" borderId="0" xfId="1" applyFont="1" applyFill="1" applyAlignment="1">
      <alignment horizontal="center" vertical="center"/>
    </xf>
    <xf numFmtId="0" fontId="29" fillId="3" borderId="0" xfId="1" applyFont="1" applyFill="1" applyAlignment="1">
      <alignment horizontal="center" vertical="center"/>
    </xf>
    <xf numFmtId="0" fontId="28" fillId="3" borderId="1" xfId="1" applyFont="1" applyFill="1" applyBorder="1" applyAlignment="1">
      <alignment horizontal="center" vertical="center"/>
    </xf>
    <xf numFmtId="0" fontId="28" fillId="3" borderId="0" xfId="1" applyFont="1" applyFill="1" applyAlignment="1">
      <alignment vertical="center" wrapText="1"/>
    </xf>
    <xf numFmtId="0" fontId="28" fillId="3" borderId="0" xfId="1" applyFont="1" applyFill="1" applyAlignment="1">
      <alignment horizontal="center" vertical="center"/>
    </xf>
    <xf numFmtId="0" fontId="29" fillId="3" borderId="0" xfId="1" applyFont="1" applyFill="1" applyAlignment="1">
      <alignment vertical="center" wrapText="1"/>
    </xf>
    <xf numFmtId="0" fontId="28" fillId="3" borderId="3" xfId="1" applyFont="1" applyFill="1" applyBorder="1" applyAlignment="1">
      <alignment horizontal="center" vertical="center"/>
    </xf>
    <xf numFmtId="0" fontId="28" fillId="3" borderId="3" xfId="1" applyFont="1" applyFill="1" applyBorder="1" applyAlignment="1">
      <alignment vertical="center" wrapText="1"/>
    </xf>
    <xf numFmtId="0" fontId="26" fillId="5" borderId="1" xfId="1" applyFont="1" applyFill="1" applyBorder="1" applyAlignment="1" applyProtection="1">
      <alignment horizontal="center" vertical="center"/>
      <protection locked="0"/>
    </xf>
    <xf numFmtId="4" fontId="26" fillId="5" borderId="1" xfId="1" applyNumberFormat="1" applyFont="1" applyFill="1" applyBorder="1" applyAlignment="1" applyProtection="1">
      <alignment horizontal="center" vertical="center"/>
      <protection locked="0"/>
    </xf>
    <xf numFmtId="0" fontId="26" fillId="5" borderId="2" xfId="1" applyFont="1" applyFill="1" applyBorder="1" applyAlignment="1" applyProtection="1">
      <alignment horizontal="center" vertical="center"/>
      <protection locked="0"/>
    </xf>
    <xf numFmtId="0" fontId="28" fillId="5" borderId="1" xfId="1" applyFont="1" applyFill="1" applyBorder="1" applyAlignment="1" applyProtection="1">
      <alignment horizontal="center" vertical="center"/>
      <protection locked="0"/>
    </xf>
    <xf numFmtId="0" fontId="28" fillId="5" borderId="3" xfId="1" applyFont="1" applyFill="1" applyBorder="1" applyAlignment="1" applyProtection="1">
      <alignment horizontal="center" vertical="center"/>
      <protection locked="0"/>
    </xf>
    <xf numFmtId="0" fontId="26" fillId="5" borderId="3" xfId="1" applyFont="1" applyFill="1" applyBorder="1" applyAlignment="1" applyProtection="1">
      <alignment horizontal="center" vertical="center"/>
      <protection locked="0"/>
    </xf>
    <xf numFmtId="0" fontId="28" fillId="5" borderId="1" xfId="1" applyFont="1" applyFill="1" applyBorder="1" applyAlignment="1" applyProtection="1">
      <alignment vertical="center" wrapText="1"/>
      <protection locked="0"/>
    </xf>
    <xf numFmtId="0" fontId="29" fillId="5" borderId="0" xfId="1" applyFont="1" applyFill="1" applyAlignment="1" applyProtection="1">
      <alignment vertical="center" wrapText="1"/>
      <protection locked="0"/>
    </xf>
    <xf numFmtId="0" fontId="29" fillId="5" borderId="0" xfId="1" applyFont="1" applyFill="1" applyAlignment="1" applyProtection="1">
      <alignment horizontal="center" vertical="center"/>
      <protection locked="0"/>
    </xf>
    <xf numFmtId="0" fontId="28" fillId="5" borderId="2" xfId="1" applyFont="1" applyFill="1" applyBorder="1" applyAlignment="1" applyProtection="1">
      <alignment vertical="center" wrapText="1"/>
      <protection locked="0"/>
    </xf>
    <xf numFmtId="0" fontId="28" fillId="5" borderId="2" xfId="1" applyFont="1" applyFill="1" applyBorder="1" applyAlignment="1" applyProtection="1">
      <alignment horizontal="center" vertical="center"/>
      <protection locked="0"/>
    </xf>
    <xf numFmtId="0" fontId="26" fillId="5" borderId="1" xfId="1" applyFont="1" applyFill="1" applyBorder="1" applyAlignment="1">
      <alignment horizontal="left" vertical="center" wrapText="1" indent="1"/>
    </xf>
    <xf numFmtId="0" fontId="26" fillId="5" borderId="1" xfId="1" applyFont="1" applyFill="1" applyBorder="1" applyAlignment="1">
      <alignment horizontal="center" vertical="center"/>
    </xf>
    <xf numFmtId="4" fontId="26" fillId="5" borderId="1" xfId="1" applyNumberFormat="1" applyFont="1" applyFill="1" applyBorder="1" applyAlignment="1">
      <alignment horizontal="center" vertical="center"/>
    </xf>
    <xf numFmtId="0" fontId="27" fillId="5" borderId="1" xfId="1" applyFont="1" applyFill="1" applyBorder="1" applyAlignment="1">
      <alignment horizontal="center" vertical="center" wrapText="1"/>
    </xf>
    <xf numFmtId="0" fontId="38" fillId="5" borderId="1" xfId="0" applyFont="1" applyFill="1" applyBorder="1" applyAlignment="1" applyProtection="1">
      <alignment horizontal="center"/>
      <protection locked="0"/>
    </xf>
    <xf numFmtId="0" fontId="0" fillId="5" borderId="0" xfId="0" applyFill="1" applyProtection="1">
      <protection locked="0"/>
    </xf>
    <xf numFmtId="0" fontId="0" fillId="5" borderId="3" xfId="0" applyFill="1" applyBorder="1" applyProtection="1">
      <protection locked="0"/>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5" borderId="0" xfId="0" applyFill="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8" fillId="5" borderId="3" xfId="0" applyFont="1" applyFill="1" applyBorder="1" applyAlignment="1" applyProtection="1">
      <alignment horizontal="center" vertical="center" wrapText="1"/>
      <protection locked="0"/>
    </xf>
    <xf numFmtId="0" fontId="0" fillId="3" borderId="2" xfId="0" applyFill="1" applyBorder="1" applyAlignment="1">
      <alignment horizontal="center"/>
    </xf>
    <xf numFmtId="0" fontId="0" fillId="5" borderId="0" xfId="0" applyFill="1" applyAlignment="1" applyProtection="1">
      <alignment horizontal="center"/>
      <protection locked="0"/>
    </xf>
    <xf numFmtId="0" fontId="0" fillId="5" borderId="3" xfId="0" applyFill="1" applyBorder="1" applyAlignment="1" applyProtection="1">
      <alignment horizontal="center"/>
      <protection locked="0"/>
    </xf>
    <xf numFmtId="0" fontId="51" fillId="0" borderId="0" xfId="0" applyFont="1"/>
    <xf numFmtId="0" fontId="5" fillId="0" borderId="0" xfId="0" applyFont="1" applyAlignment="1">
      <alignment wrapText="1"/>
    </xf>
    <xf numFmtId="0" fontId="0" fillId="0" borderId="0" xfId="0" applyAlignment="1">
      <alignment horizontal="left" vertical="center" wrapText="1"/>
    </xf>
    <xf numFmtId="0" fontId="52" fillId="0" borderId="0" xfId="0" applyFont="1" applyAlignment="1">
      <alignment vertical="top"/>
    </xf>
    <xf numFmtId="0" fontId="8" fillId="5" borderId="0" xfId="0" applyFont="1" applyFill="1" applyAlignment="1" applyProtection="1">
      <alignment horizontal="center" vertical="top" wrapText="1"/>
      <protection locked="0"/>
    </xf>
    <xf numFmtId="0" fontId="52" fillId="0" borderId="0" xfId="0" applyFont="1" applyAlignment="1" applyProtection="1">
      <alignment vertical="top"/>
      <protection locked="0"/>
    </xf>
    <xf numFmtId="0" fontId="52" fillId="0" borderId="20" xfId="0" applyFont="1" applyBorder="1" applyAlignment="1">
      <alignment horizontal="justify" vertical="top" wrapText="1"/>
    </xf>
    <xf numFmtId="0" fontId="52" fillId="0" borderId="21" xfId="0" applyFont="1" applyBorder="1" applyAlignment="1">
      <alignment horizontal="justify" vertical="top" wrapText="1"/>
    </xf>
    <xf numFmtId="0" fontId="0" fillId="5" borderId="0" xfId="0" applyFill="1" applyAlignment="1" applyProtection="1">
      <alignment horizontal="center" vertical="top" wrapText="1"/>
      <protection locked="0"/>
    </xf>
    <xf numFmtId="0" fontId="52" fillId="0" borderId="20" xfId="0" applyFont="1" applyBorder="1" applyAlignment="1" applyProtection="1">
      <alignment horizontal="justify" vertical="top" wrapText="1"/>
      <protection locked="0"/>
    </xf>
    <xf numFmtId="0" fontId="52" fillId="0" borderId="21" xfId="0" applyFont="1" applyBorder="1" applyAlignment="1" applyProtection="1">
      <alignment horizontal="justify" vertical="top" wrapText="1"/>
      <protection locked="0"/>
    </xf>
    <xf numFmtId="0" fontId="0" fillId="5" borderId="2" xfId="0" applyFill="1" applyBorder="1" applyAlignment="1" applyProtection="1">
      <alignment horizontal="center" vertical="top" wrapText="1"/>
      <protection locked="0"/>
    </xf>
    <xf numFmtId="0" fontId="8" fillId="5" borderId="2" xfId="0" applyFont="1" applyFill="1" applyBorder="1" applyAlignment="1" applyProtection="1">
      <alignment horizontal="center" vertical="top" wrapText="1"/>
      <protection locked="0"/>
    </xf>
    <xf numFmtId="0" fontId="20" fillId="2" borderId="2" xfId="0" applyFont="1" applyFill="1" applyBorder="1"/>
    <xf numFmtId="0" fontId="55" fillId="8" borderId="20" xfId="0" applyFont="1" applyFill="1" applyBorder="1" applyAlignment="1">
      <alignment horizontal="center" vertical="top" wrapText="1"/>
    </xf>
    <xf numFmtId="0" fontId="55" fillId="8" borderId="21" xfId="0" applyFont="1" applyFill="1" applyBorder="1" applyAlignment="1">
      <alignment horizontal="center" vertical="top" wrapText="1"/>
    </xf>
    <xf numFmtId="0" fontId="57" fillId="0" borderId="0" xfId="0" applyFont="1" applyAlignment="1" applyProtection="1">
      <alignment vertical="top"/>
      <protection locked="0"/>
    </xf>
    <xf numFmtId="0" fontId="0" fillId="0" borderId="0" xfId="0" applyAlignment="1" applyProtection="1">
      <alignment wrapText="1"/>
      <protection locked="0"/>
    </xf>
    <xf numFmtId="0" fontId="0" fillId="0" borderId="0" xfId="0" applyAlignment="1">
      <alignment wrapText="1"/>
    </xf>
    <xf numFmtId="0" fontId="16" fillId="3" borderId="15" xfId="0" applyFont="1" applyFill="1" applyBorder="1" applyAlignment="1">
      <alignment horizontal="left" vertical="top" wrapText="1"/>
    </xf>
    <xf numFmtId="0" fontId="20" fillId="5" borderId="18" xfId="0" applyFont="1" applyFill="1" applyBorder="1" applyAlignment="1" applyProtection="1">
      <alignment horizontal="left" vertical="top" wrapText="1"/>
      <protection locked="0"/>
    </xf>
    <xf numFmtId="0" fontId="20" fillId="2" borderId="0" xfId="0" applyFont="1" applyFill="1" applyAlignment="1">
      <alignment wrapText="1"/>
    </xf>
    <xf numFmtId="0" fontId="0" fillId="9" borderId="0" xfId="0" applyFill="1"/>
    <xf numFmtId="0" fontId="37" fillId="6" borderId="3" xfId="0" applyFont="1" applyFill="1" applyBorder="1" applyAlignment="1">
      <alignment wrapText="1"/>
    </xf>
    <xf numFmtId="0" fontId="0" fillId="5" borderId="0" xfId="0" applyFill="1" applyAlignment="1" applyProtection="1">
      <alignment wrapText="1"/>
      <protection locked="0"/>
    </xf>
    <xf numFmtId="0" fontId="0" fillId="5" borderId="3" xfId="0" applyFill="1" applyBorder="1" applyAlignment="1" applyProtection="1">
      <alignment wrapText="1"/>
      <protection locked="0"/>
    </xf>
    <xf numFmtId="0" fontId="38" fillId="5" borderId="0" xfId="0" applyFont="1" applyFill="1" applyAlignment="1" applyProtection="1">
      <alignment horizontal="center"/>
      <protection locked="0"/>
    </xf>
    <xf numFmtId="0" fontId="0" fillId="5" borderId="0" xfId="0" applyFill="1" applyAlignment="1" applyProtection="1">
      <alignment vertical="top" wrapText="1"/>
      <protection locked="0"/>
    </xf>
    <xf numFmtId="0" fontId="0" fillId="5" borderId="0" xfId="0" applyFill="1" applyAlignment="1" applyProtection="1">
      <alignment horizontal="left" wrapText="1"/>
      <protection locked="0"/>
    </xf>
    <xf numFmtId="0" fontId="0" fillId="5" borderId="0" xfId="0" applyFill="1" applyAlignment="1" applyProtection="1">
      <alignment horizontal="left" vertical="top" wrapText="1"/>
      <protection locked="0"/>
    </xf>
    <xf numFmtId="165" fontId="38" fillId="5" borderId="0" xfId="2" applyNumberFormat="1" applyFont="1" applyFill="1" applyBorder="1" applyAlignment="1" applyProtection="1">
      <alignment horizontal="center"/>
      <protection locked="0"/>
    </xf>
    <xf numFmtId="165" fontId="0" fillId="5" borderId="0" xfId="2" applyNumberFormat="1" applyFont="1" applyFill="1" applyProtection="1">
      <protection locked="0"/>
    </xf>
    <xf numFmtId="0" fontId="57" fillId="0" borderId="0" xfId="0" applyFont="1" applyAlignment="1" applyProtection="1">
      <alignment vertical="top" wrapText="1"/>
      <protection locked="0"/>
    </xf>
    <xf numFmtId="0" fontId="3" fillId="0" borderId="0" xfId="0" applyFont="1" applyAlignment="1" applyProtection="1">
      <alignment vertical="top" wrapText="1"/>
      <protection locked="0"/>
    </xf>
    <xf numFmtId="0" fontId="0" fillId="0" borderId="0" xfId="0" applyAlignment="1" applyProtection="1">
      <alignment vertical="top" wrapText="1"/>
      <protection locked="0"/>
    </xf>
    <xf numFmtId="0" fontId="61" fillId="0" borderId="0" xfId="0" applyFont="1" applyAlignment="1">
      <alignment horizontal="justify" vertical="center"/>
    </xf>
    <xf numFmtId="0" fontId="57" fillId="5" borderId="15" xfId="0" applyFont="1" applyFill="1" applyBorder="1" applyAlignment="1" applyProtection="1">
      <alignment horizontal="left" vertical="top" wrapText="1"/>
      <protection locked="0"/>
    </xf>
    <xf numFmtId="0" fontId="20" fillId="5" borderId="0" xfId="0" applyFont="1" applyFill="1" applyAlignment="1" applyProtection="1">
      <alignment horizontal="justify" vertical="center" wrapText="1"/>
      <protection locked="0"/>
    </xf>
    <xf numFmtId="0" fontId="62" fillId="5" borderId="3" xfId="0" applyFont="1" applyFill="1" applyBorder="1" applyAlignment="1" applyProtection="1">
      <alignment horizontal="left" vertical="center" wrapText="1" indent="3"/>
      <protection locked="0"/>
    </xf>
    <xf numFmtId="0" fontId="57" fillId="5" borderId="3" xfId="0" applyFont="1" applyFill="1" applyBorder="1" applyAlignment="1" applyProtection="1">
      <alignment horizontal="left" vertical="center" wrapText="1" indent="3"/>
      <protection locked="0"/>
    </xf>
    <xf numFmtId="0" fontId="63" fillId="0" borderId="0" xfId="0" applyFont="1" applyAlignment="1">
      <alignment vertical="top"/>
    </xf>
    <xf numFmtId="0" fontId="52" fillId="0" borderId="22" xfId="0" applyFont="1" applyBorder="1" applyAlignment="1">
      <alignment vertical="top" wrapText="1"/>
    </xf>
    <xf numFmtId="0" fontId="52" fillId="0" borderId="23" xfId="0" applyFont="1" applyBorder="1" applyAlignment="1">
      <alignment vertical="top" wrapText="1"/>
    </xf>
    <xf numFmtId="11" fontId="8" fillId="5" borderId="2" xfId="0" applyNumberFormat="1" applyFont="1" applyFill="1" applyBorder="1" applyAlignment="1" applyProtection="1">
      <alignment horizontal="center" vertical="top" wrapText="1"/>
      <protection locked="0"/>
    </xf>
    <xf numFmtId="0" fontId="0" fillId="5" borderId="2" xfId="0" applyFill="1" applyBorder="1" applyAlignment="1" applyProtection="1">
      <alignment vertical="top" wrapText="1"/>
      <protection locked="0"/>
    </xf>
    <xf numFmtId="0" fontId="20" fillId="3" borderId="1" xfId="0" applyFont="1" applyFill="1" applyBorder="1" applyAlignment="1">
      <alignment horizontal="justify" vertical="top"/>
    </xf>
    <xf numFmtId="0" fontId="20" fillId="5" borderId="0" xfId="0" applyFont="1" applyFill="1" applyAlignment="1" applyProtection="1">
      <alignment horizontal="justify" vertical="top" wrapText="1"/>
      <protection locked="0"/>
    </xf>
    <xf numFmtId="0" fontId="3" fillId="0" borderId="0" xfId="0" applyFont="1" applyAlignment="1">
      <alignment vertical="center"/>
    </xf>
    <xf numFmtId="0" fontId="3" fillId="0" borderId="0" xfId="0" applyFont="1" applyAlignment="1">
      <alignment vertical="center" wrapText="1"/>
    </xf>
    <xf numFmtId="0" fontId="20" fillId="5" borderId="1" xfId="0" applyFont="1" applyFill="1" applyBorder="1" applyAlignment="1" applyProtection="1">
      <alignment horizontal="justify" vertical="top" wrapText="1"/>
      <protection locked="0"/>
    </xf>
    <xf numFmtId="0" fontId="65" fillId="10" borderId="0" xfId="0" applyFont="1" applyFill="1" applyAlignment="1">
      <alignment wrapText="1"/>
    </xf>
    <xf numFmtId="0" fontId="66" fillId="10" borderId="0" xfId="0" applyFont="1" applyFill="1" applyAlignment="1">
      <alignment vertical="top"/>
    </xf>
    <xf numFmtId="0" fontId="57" fillId="0" borderId="0" xfId="0" applyFont="1" applyAlignment="1">
      <alignment vertical="center"/>
    </xf>
    <xf numFmtId="4" fontId="67" fillId="5" borderId="1" xfId="1" applyNumberFormat="1" applyFont="1" applyFill="1" applyBorder="1" applyAlignment="1" applyProtection="1">
      <alignment horizontal="center" vertical="center"/>
      <protection locked="0"/>
    </xf>
    <xf numFmtId="0" fontId="67" fillId="5" borderId="1" xfId="1" applyFont="1" applyFill="1" applyBorder="1" applyAlignment="1" applyProtection="1">
      <alignment horizontal="center" vertical="center"/>
      <protection locked="0"/>
    </xf>
    <xf numFmtId="0" fontId="68" fillId="0" borderId="21" xfId="0" applyFont="1" applyBorder="1" applyAlignment="1">
      <alignment vertical="center" wrapText="1"/>
    </xf>
    <xf numFmtId="0" fontId="67" fillId="5" borderId="2" xfId="1" applyFont="1" applyFill="1" applyBorder="1" applyAlignment="1" applyProtection="1">
      <alignment horizontal="center" vertical="center"/>
      <protection locked="0"/>
    </xf>
    <xf numFmtId="0" fontId="67" fillId="3" borderId="0" xfId="1" applyFont="1" applyFill="1" applyAlignment="1">
      <alignment horizontal="center" vertical="center"/>
    </xf>
    <xf numFmtId="0" fontId="68" fillId="0" borderId="0" xfId="0" applyFont="1" applyAlignment="1">
      <alignment vertical="center"/>
    </xf>
    <xf numFmtId="0" fontId="69" fillId="0" borderId="0" xfId="0" applyFont="1" applyAlignment="1">
      <alignment horizontal="right" vertical="center"/>
    </xf>
    <xf numFmtId="0" fontId="56" fillId="0" borderId="0" xfId="0" applyFont="1"/>
    <xf numFmtId="0" fontId="56" fillId="0" borderId="0" xfId="0" applyFont="1" applyAlignment="1">
      <alignment horizontal="right" vertical="center"/>
    </xf>
    <xf numFmtId="0" fontId="56" fillId="0" borderId="23" xfId="0" applyFont="1" applyBorder="1" applyAlignment="1">
      <alignment horizontal="right" vertical="center"/>
    </xf>
    <xf numFmtId="0" fontId="56" fillId="0" borderId="24" xfId="0" applyFont="1" applyBorder="1" applyAlignment="1">
      <alignment horizontal="right" vertical="center"/>
    </xf>
    <xf numFmtId="0" fontId="2" fillId="0" borderId="0" xfId="0" applyFont="1"/>
    <xf numFmtId="0" fontId="2" fillId="3" borderId="2" xfId="0" applyFont="1" applyFill="1" applyBorder="1" applyAlignment="1">
      <alignment horizontal="center"/>
    </xf>
    <xf numFmtId="0" fontId="70" fillId="5" borderId="1" xfId="0" applyFont="1" applyFill="1" applyBorder="1" applyAlignment="1" applyProtection="1">
      <alignment horizontal="center"/>
      <protection locked="0"/>
    </xf>
    <xf numFmtId="0" fontId="70" fillId="5" borderId="0" xfId="0" applyFont="1" applyFill="1" applyAlignment="1" applyProtection="1">
      <alignment horizontal="center"/>
      <protection locked="0"/>
    </xf>
    <xf numFmtId="0" fontId="17" fillId="6" borderId="2" xfId="0" applyFont="1" applyFill="1" applyBorder="1" applyAlignment="1">
      <alignment horizontal="center"/>
    </xf>
    <xf numFmtId="0" fontId="17" fillId="6" borderId="3" xfId="0" applyFont="1" applyFill="1" applyBorder="1" applyAlignment="1">
      <alignment horizontal="center"/>
    </xf>
    <xf numFmtId="0" fontId="10" fillId="3" borderId="2" xfId="0" applyFont="1" applyFill="1" applyBorder="1" applyAlignment="1">
      <alignment horizontal="center"/>
    </xf>
    <xf numFmtId="0" fontId="20" fillId="10" borderId="1" xfId="0" applyFont="1" applyFill="1" applyBorder="1" applyAlignment="1" applyProtection="1">
      <alignment horizontal="justify" vertical="top" wrapText="1"/>
      <protection locked="0"/>
    </xf>
    <xf numFmtId="0" fontId="71" fillId="0" borderId="0" xfId="0" applyFont="1"/>
    <xf numFmtId="0" fontId="72" fillId="0" borderId="0" xfId="0" applyFont="1"/>
    <xf numFmtId="166" fontId="56" fillId="0" borderId="24" xfId="0" applyNumberFormat="1" applyFont="1" applyBorder="1" applyAlignment="1">
      <alignment horizontal="right" vertical="center"/>
    </xf>
    <xf numFmtId="0" fontId="0" fillId="3" borderId="0" xfId="0" applyFill="1" applyAlignment="1">
      <alignment horizontal="left"/>
    </xf>
    <xf numFmtId="0" fontId="73" fillId="0" borderId="0" xfId="0" applyFont="1"/>
    <xf numFmtId="0" fontId="73" fillId="5" borderId="3" xfId="0" applyFont="1" applyFill="1" applyBorder="1" applyAlignment="1" applyProtection="1">
      <alignment horizontal="center"/>
      <protection locked="0"/>
    </xf>
    <xf numFmtId="0" fontId="73" fillId="5" borderId="0" xfId="0" applyFont="1" applyFill="1"/>
    <xf numFmtId="0" fontId="73" fillId="3" borderId="2" xfId="0" applyFont="1" applyFill="1" applyBorder="1" applyAlignment="1">
      <alignment horizontal="center"/>
    </xf>
    <xf numFmtId="167" fontId="0" fillId="5" borderId="1" xfId="0" applyNumberFormat="1" applyFill="1" applyBorder="1" applyAlignment="1" applyProtection="1">
      <alignment horizontal="center"/>
      <protection locked="0"/>
    </xf>
    <xf numFmtId="167" fontId="0" fillId="0" borderId="0" xfId="0" applyNumberFormat="1"/>
    <xf numFmtId="167" fontId="0" fillId="5" borderId="3" xfId="0" applyNumberFormat="1" applyFill="1" applyBorder="1" applyAlignment="1" applyProtection="1">
      <alignment horizontal="center"/>
      <protection locked="0"/>
    </xf>
    <xf numFmtId="167" fontId="65" fillId="0" borderId="0" xfId="0" applyNumberFormat="1" applyFont="1"/>
    <xf numFmtId="166" fontId="72" fillId="0" borderId="0" xfId="0" applyNumberFormat="1" applyFont="1"/>
    <xf numFmtId="0" fontId="74" fillId="0" borderId="0" xfId="0" applyFont="1" applyAlignment="1">
      <alignment horizontal="justify" vertical="center"/>
    </xf>
    <xf numFmtId="0" fontId="75" fillId="0" borderId="0" xfId="0" applyFont="1" applyAlignment="1">
      <alignment horizontal="justify" vertical="center"/>
    </xf>
    <xf numFmtId="166" fontId="75" fillId="0" borderId="0" xfId="0" applyNumberFormat="1" applyFont="1" applyAlignment="1">
      <alignment horizontal="justify" vertical="center"/>
    </xf>
    <xf numFmtId="0" fontId="0" fillId="0" borderId="2" xfId="0" applyBorder="1"/>
    <xf numFmtId="0" fontId="0" fillId="0" borderId="3" xfId="0" applyBorder="1"/>
    <xf numFmtId="0" fontId="72" fillId="0" borderId="24" xfId="0" applyFont="1" applyBorder="1" applyAlignment="1">
      <alignment horizontal="right" vertical="center"/>
    </xf>
    <xf numFmtId="166" fontId="72" fillId="0" borderId="24" xfId="0" applyNumberFormat="1" applyFont="1" applyBorder="1" applyAlignment="1">
      <alignment horizontal="right" vertical="center"/>
    </xf>
    <xf numFmtId="166" fontId="65" fillId="5" borderId="0" xfId="0" applyNumberFormat="1" applyFont="1" applyFill="1" applyAlignment="1" applyProtection="1">
      <alignment horizontal="center"/>
      <protection locked="0"/>
    </xf>
    <xf numFmtId="0" fontId="65" fillId="5" borderId="0" xfId="0" applyFont="1" applyFill="1" applyAlignment="1" applyProtection="1">
      <alignment horizontal="center"/>
      <protection locked="0"/>
    </xf>
    <xf numFmtId="167" fontId="72" fillId="0" borderId="0" xfId="0" applyNumberFormat="1" applyFont="1"/>
    <xf numFmtId="166" fontId="31" fillId="5" borderId="0" xfId="0" applyNumberFormat="1" applyFont="1" applyFill="1" applyAlignment="1" applyProtection="1">
      <alignment horizontal="center"/>
      <protection locked="0"/>
    </xf>
    <xf numFmtId="0" fontId="31" fillId="5" borderId="0" xfId="0" applyFont="1" applyFill="1" applyAlignment="1" applyProtection="1">
      <alignment horizontal="center"/>
      <protection locked="0"/>
    </xf>
    <xf numFmtId="166" fontId="65" fillId="5" borderId="0" xfId="0" applyNumberFormat="1" applyFont="1" applyFill="1" applyAlignment="1">
      <alignment horizontal="center"/>
    </xf>
    <xf numFmtId="0" fontId="65" fillId="5" borderId="0" xfId="0" applyFont="1" applyFill="1" applyAlignment="1">
      <alignment horizontal="center"/>
    </xf>
    <xf numFmtId="167" fontId="65" fillId="5" borderId="0" xfId="0" applyNumberFormat="1" applyFont="1" applyFill="1" applyAlignment="1">
      <alignment horizontal="center"/>
    </xf>
    <xf numFmtId="166" fontId="65" fillId="0" borderId="0" xfId="0" applyNumberFormat="1" applyFont="1" applyAlignment="1">
      <alignment horizontal="center"/>
    </xf>
    <xf numFmtId="0" fontId="65" fillId="0" borderId="0" xfId="0" applyFont="1" applyAlignment="1">
      <alignment horizontal="center"/>
    </xf>
    <xf numFmtId="0" fontId="65" fillId="0" borderId="0" xfId="0" applyFont="1"/>
    <xf numFmtId="167" fontId="65" fillId="0" borderId="0" xfId="0" applyNumberFormat="1" applyFont="1" applyAlignment="1">
      <alignment horizontal="center"/>
    </xf>
    <xf numFmtId="167" fontId="65" fillId="0" borderId="0" xfId="0" applyNumberFormat="1" applyFont="1" applyAlignment="1">
      <alignment horizontal="center" vertical="center"/>
    </xf>
    <xf numFmtId="0" fontId="19" fillId="7" borderId="0" xfId="0" applyFont="1" applyFill="1" applyAlignment="1">
      <alignment horizontal="center" wrapText="1"/>
    </xf>
    <xf numFmtId="0" fontId="5" fillId="2" borderId="0" xfId="0" applyFont="1" applyFill="1" applyAlignment="1">
      <alignment horizontal="left" vertical="top" wrapText="1"/>
    </xf>
    <xf numFmtId="0" fontId="13" fillId="0" borderId="0" xfId="0" applyFont="1" applyAlignment="1">
      <alignment horizontal="left" vertical="top" wrapText="1"/>
    </xf>
    <xf numFmtId="0" fontId="19" fillId="2" borderId="0" xfId="0" applyFont="1" applyFill="1" applyAlignment="1">
      <alignment horizontal="left"/>
    </xf>
    <xf numFmtId="0" fontId="38" fillId="4" borderId="1" xfId="0" applyFont="1" applyFill="1" applyBorder="1" applyAlignment="1">
      <alignment horizontal="center" wrapText="1"/>
    </xf>
    <xf numFmtId="0" fontId="4" fillId="2" borderId="0" xfId="0" applyFont="1" applyFill="1" applyAlignment="1">
      <alignment horizontal="left" wrapText="1"/>
    </xf>
    <xf numFmtId="0" fontId="20" fillId="2" borderId="2" xfId="0" applyFont="1" applyFill="1" applyBorder="1" applyAlignment="1">
      <alignment horizontal="left" vertical="top" wrapText="1"/>
    </xf>
    <xf numFmtId="0" fontId="20" fillId="2" borderId="0" xfId="0" applyFont="1" applyFill="1" applyAlignment="1">
      <alignment horizontal="left" vertical="top" wrapText="1"/>
    </xf>
    <xf numFmtId="0" fontId="19" fillId="2" borderId="0" xfId="0" applyFont="1" applyFill="1" applyAlignment="1">
      <alignment horizontal="left" wrapText="1"/>
    </xf>
    <xf numFmtId="0" fontId="20" fillId="0" borderId="0" xfId="0" applyFont="1" applyAlignment="1">
      <alignment horizontal="left" vertical="top" wrapText="1"/>
    </xf>
    <xf numFmtId="0" fontId="45" fillId="3" borderId="16" xfId="0" applyFont="1" applyFill="1" applyBorder="1" applyAlignment="1">
      <alignment horizontal="left" vertical="top" wrapText="1"/>
    </xf>
    <xf numFmtId="0" fontId="45" fillId="3" borderId="19" xfId="0" applyFont="1" applyFill="1" applyBorder="1" applyAlignment="1">
      <alignment horizontal="left" vertical="top" wrapText="1"/>
    </xf>
    <xf numFmtId="0" fontId="26" fillId="3" borderId="1" xfId="1" applyFont="1" applyFill="1" applyBorder="1" applyAlignment="1">
      <alignment horizontal="left" vertical="center" wrapText="1"/>
    </xf>
    <xf numFmtId="0" fontId="26" fillId="2" borderId="2" xfId="1" applyFont="1" applyFill="1" applyBorder="1" applyAlignment="1">
      <alignment horizontal="left" wrapText="1"/>
    </xf>
    <xf numFmtId="0" fontId="26" fillId="2" borderId="0" xfId="1" applyFont="1" applyFill="1" applyAlignment="1">
      <alignment horizontal="left" wrapText="1"/>
    </xf>
    <xf numFmtId="0" fontId="31" fillId="3" borderId="1" xfId="1" applyFont="1" applyFill="1" applyBorder="1" applyAlignment="1">
      <alignment horizontal="left" vertical="center" wrapText="1"/>
    </xf>
    <xf numFmtId="0" fontId="26" fillId="5" borderId="3" xfId="1" applyFont="1" applyFill="1" applyBorder="1" applyAlignment="1" applyProtection="1">
      <alignment horizontal="left" vertical="center" wrapText="1"/>
      <protection locked="0"/>
    </xf>
    <xf numFmtId="0" fontId="26" fillId="5" borderId="1" xfId="1" applyFont="1" applyFill="1" applyBorder="1" applyAlignment="1" applyProtection="1">
      <alignment horizontal="left" vertical="center" wrapText="1"/>
      <protection locked="0"/>
    </xf>
    <xf numFmtId="0" fontId="47" fillId="2" borderId="0" xfId="1" applyFont="1" applyFill="1" applyAlignment="1">
      <alignment horizontal="left" vertical="center" wrapText="1"/>
    </xf>
    <xf numFmtId="0" fontId="49" fillId="6" borderId="1" xfId="1" applyFont="1" applyFill="1" applyBorder="1" applyAlignment="1">
      <alignment horizontal="center" vertical="center" wrapText="1"/>
    </xf>
    <xf numFmtId="0" fontId="48" fillId="6" borderId="2" xfId="1" applyFont="1" applyFill="1" applyBorder="1" applyAlignment="1">
      <alignment horizontal="center" vertical="center" wrapText="1"/>
    </xf>
    <xf numFmtId="0" fontId="48" fillId="6" borderId="0" xfId="1" applyFont="1" applyFill="1" applyAlignment="1">
      <alignment horizontal="center" vertical="center" wrapText="1"/>
    </xf>
    <xf numFmtId="0" fontId="48" fillId="6" borderId="3" xfId="1" applyFont="1" applyFill="1" applyBorder="1" applyAlignment="1">
      <alignment horizontal="center" vertical="center" wrapText="1"/>
    </xf>
    <xf numFmtId="0" fontId="27" fillId="3" borderId="1" xfId="1" applyFont="1" applyFill="1" applyBorder="1" applyAlignment="1">
      <alignment horizontal="center" vertical="center"/>
    </xf>
    <xf numFmtId="0" fontId="49" fillId="6" borderId="2" xfId="1" applyFont="1" applyFill="1" applyBorder="1" applyAlignment="1">
      <alignment horizontal="center" vertical="center" wrapText="1"/>
    </xf>
    <xf numFmtId="0" fontId="49" fillId="6" borderId="0" xfId="1" applyFont="1" applyFill="1" applyAlignment="1">
      <alignment horizontal="center" vertical="center" wrapText="1"/>
    </xf>
    <xf numFmtId="0" fontId="49" fillId="6" borderId="3" xfId="1" applyFont="1" applyFill="1" applyBorder="1" applyAlignment="1">
      <alignment horizontal="center" vertical="center" wrapText="1"/>
    </xf>
    <xf numFmtId="0" fontId="31" fillId="5" borderId="2" xfId="1" applyFont="1" applyFill="1" applyBorder="1" applyAlignment="1" applyProtection="1">
      <alignment horizontal="center" vertical="center"/>
      <protection locked="0"/>
    </xf>
    <xf numFmtId="0" fontId="31" fillId="5" borderId="0" xfId="1" applyFont="1" applyFill="1" applyAlignment="1" applyProtection="1">
      <alignment horizontal="center" vertical="center"/>
      <protection locked="0"/>
    </xf>
    <xf numFmtId="0" fontId="31" fillId="5" borderId="3" xfId="1" applyFont="1" applyFill="1" applyBorder="1" applyAlignment="1" applyProtection="1">
      <alignment horizontal="center" vertical="center"/>
      <protection locked="0"/>
    </xf>
    <xf numFmtId="0" fontId="18" fillId="2" borderId="0" xfId="0" applyFont="1" applyFill="1" applyAlignment="1">
      <alignment horizontal="center" vertical="center" wrapText="1"/>
    </xf>
    <xf numFmtId="0" fontId="37" fillId="4" borderId="7" xfId="0" applyFont="1" applyFill="1" applyBorder="1" applyAlignment="1">
      <alignment horizontal="center" vertical="center" wrapText="1"/>
    </xf>
    <xf numFmtId="0" fontId="37" fillId="4" borderId="8" xfId="0" applyFont="1" applyFill="1" applyBorder="1" applyAlignment="1">
      <alignment horizontal="center" vertical="center" wrapText="1"/>
    </xf>
    <xf numFmtId="0" fontId="37" fillId="4" borderId="9" xfId="0" applyFont="1" applyFill="1" applyBorder="1" applyAlignment="1">
      <alignment horizontal="center" vertical="center" wrapText="1"/>
    </xf>
    <xf numFmtId="0" fontId="38" fillId="4" borderId="2" xfId="0" applyFont="1" applyFill="1" applyBorder="1" applyAlignment="1">
      <alignment horizontal="center" vertical="center" wrapText="1"/>
    </xf>
    <xf numFmtId="0" fontId="38" fillId="4" borderId="0" xfId="0" applyFont="1" applyFill="1" applyAlignment="1">
      <alignment horizontal="center" vertical="center" wrapText="1"/>
    </xf>
    <xf numFmtId="0" fontId="38" fillId="4" borderId="3" xfId="0" applyFont="1" applyFill="1" applyBorder="1" applyAlignment="1">
      <alignment horizontal="center" vertical="center" wrapText="1"/>
    </xf>
    <xf numFmtId="0" fontId="32" fillId="4" borderId="2" xfId="0" applyFont="1" applyFill="1" applyBorder="1" applyAlignment="1">
      <alignment horizontal="center" vertical="center" wrapText="1"/>
    </xf>
    <xf numFmtId="0" fontId="38" fillId="4" borderId="7"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38" fillId="4" borderId="9" xfId="0" applyFont="1" applyFill="1" applyBorder="1" applyAlignment="1">
      <alignment horizontal="center" vertical="center" wrapText="1"/>
    </xf>
    <xf numFmtId="0" fontId="38" fillId="4" borderId="6" xfId="0" applyFont="1" applyFill="1" applyBorder="1" applyAlignment="1">
      <alignment horizontal="center" vertical="center" wrapText="1"/>
    </xf>
    <xf numFmtId="0" fontId="38" fillId="4" borderId="4" xfId="0" applyFont="1" applyFill="1" applyBorder="1" applyAlignment="1">
      <alignment horizontal="center" vertical="center" wrapText="1"/>
    </xf>
    <xf numFmtId="0" fontId="38" fillId="4" borderId="5" xfId="0" applyFont="1" applyFill="1" applyBorder="1" applyAlignment="1">
      <alignment horizontal="center" vertical="center" wrapText="1"/>
    </xf>
    <xf numFmtId="0" fontId="18" fillId="0" borderId="3" xfId="0" applyFont="1" applyBorder="1" applyAlignment="1">
      <alignment horizontal="center" wrapText="1"/>
    </xf>
    <xf numFmtId="0" fontId="38" fillId="6" borderId="2" xfId="0" applyFont="1" applyFill="1" applyBorder="1" applyAlignment="1">
      <alignment horizontal="center" wrapText="1"/>
    </xf>
  </cellXfs>
  <cellStyles count="3">
    <cellStyle name="Milliers" xfId="2" builtin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Aiymgul Kerimray" id="{432DCC1B-722C-468B-9DBE-6B5BD435FE89}" userId="S::aiymgul.kerimray@un.org::dbc0b184-529b-4890-a917-649cfd2aeca5"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3-04-13T10:04:19.31" personId="{432DCC1B-722C-468B-9DBE-6B5BD435FE89}" id="{7C4B4CB3-4834-4973-A723-A21E96440D85}">
    <text>Parties with both unconditional and conditional targets in their NDC may add a row to the table to describe conditional targets.</text>
  </threadedComment>
</ThreadedComments>
</file>

<file path=xl/threadedComments/threadedComment2.xml><?xml version="1.0" encoding="utf-8"?>
<ThreadedComments xmlns="http://schemas.microsoft.com/office/spreadsheetml/2018/threadedcomments" xmlns:x="http://schemas.openxmlformats.org/spreadsheetml/2006/main">
  <threadedComment ref="E2" dT="2023-04-12T13:19:19.42" personId="{432DCC1B-722C-468B-9DBE-6B5BD435FE89}" id="{93B77C6B-8F7D-48B8-B79E-70FB23EC9407}">
    <text>Regulatory, economic, voluntary or other</text>
  </threadedComment>
  <threadedComment ref="F2" dT="2023-04-12T13:19:43.42" personId="{432DCC1B-722C-468B-9DBE-6B5BD435FE89}" id="{6C2E5183-AD23-4DC8-825F-F9988F85D160}">
    <text>Planned, adopted or implemented.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 Id="rId5"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B15"/>
  <sheetViews>
    <sheetView zoomScale="145" zoomScaleNormal="145" workbookViewId="0">
      <pane ySplit="3" topLeftCell="A4" activePane="bottomLeft" state="frozen"/>
      <selection pane="bottomLeft" activeCell="A10" sqref="A10"/>
    </sheetView>
  </sheetViews>
  <sheetFormatPr baseColWidth="10" defaultColWidth="9.140625" defaultRowHeight="15"/>
  <cols>
    <col min="1" max="1" width="44" style="1" customWidth="1"/>
    <col min="2" max="2" width="49" style="1" customWidth="1"/>
    <col min="3" max="16384" width="9.140625" style="1"/>
  </cols>
  <sheetData>
    <row r="1" spans="1:2" ht="53.65" customHeight="1">
      <c r="A1" s="208" t="s">
        <v>1</v>
      </c>
      <c r="B1" s="208"/>
    </row>
    <row r="2" spans="1:2" ht="33.75" customHeight="1">
      <c r="A2" s="211" t="s">
        <v>203</v>
      </c>
      <c r="B2" s="211"/>
    </row>
    <row r="3" spans="1:2" ht="18">
      <c r="A3" s="38" t="s">
        <v>162</v>
      </c>
      <c r="B3" s="46" t="s">
        <v>205</v>
      </c>
    </row>
    <row r="4" spans="1:2" ht="76.5">
      <c r="A4" s="47" t="s">
        <v>0</v>
      </c>
      <c r="B4" s="47" t="s">
        <v>471</v>
      </c>
    </row>
    <row r="5" spans="1:2" ht="26.25" customHeight="1">
      <c r="A5" s="47"/>
      <c r="B5" s="149" t="s">
        <v>472</v>
      </c>
    </row>
    <row r="6" spans="1:2" ht="30" customHeight="1">
      <c r="A6" s="47"/>
      <c r="B6" s="149" t="s">
        <v>473</v>
      </c>
    </row>
    <row r="7" spans="1:2" ht="51">
      <c r="A7" s="45" t="s">
        <v>132</v>
      </c>
      <c r="B7" s="135" t="s">
        <v>474</v>
      </c>
    </row>
    <row r="8" spans="1:2" ht="39.6" customHeight="1">
      <c r="A8" s="45"/>
      <c r="B8" s="151" t="s">
        <v>453</v>
      </c>
    </row>
    <row r="9" spans="1:2">
      <c r="A9" s="45"/>
      <c r="B9" s="119" t="s">
        <v>263</v>
      </c>
    </row>
    <row r="10" spans="1:2" ht="124.9" customHeight="1">
      <c r="A10" s="45" t="s">
        <v>133</v>
      </c>
      <c r="B10" s="174" t="s">
        <v>487</v>
      </c>
    </row>
    <row r="11" spans="1:2" ht="44.25" customHeight="1">
      <c r="A11" s="45" t="s">
        <v>134</v>
      </c>
      <c r="B11" s="137" t="s">
        <v>454</v>
      </c>
    </row>
    <row r="12" spans="1:2" ht="60.75" customHeight="1">
      <c r="A12" s="209" t="s">
        <v>2</v>
      </c>
      <c r="B12" s="209"/>
    </row>
    <row r="13" spans="1:2" ht="15" customHeight="1">
      <c r="A13" s="209" t="s">
        <v>129</v>
      </c>
      <c r="B13" s="209"/>
    </row>
    <row r="14" spans="1:2" ht="40.5" customHeight="1">
      <c r="A14" s="209" t="s">
        <v>130</v>
      </c>
      <c r="B14" s="209"/>
    </row>
    <row r="15" spans="1:2" ht="45" customHeight="1">
      <c r="A15" s="210" t="s">
        <v>131</v>
      </c>
      <c r="B15" s="210"/>
    </row>
  </sheetData>
  <sheetProtection formatCells="0" formatColumns="0" formatRows="0" insertRows="0" deleteRows="0"/>
  <mergeCells count="6">
    <mergeCell ref="A1:B1"/>
    <mergeCell ref="A12:B12"/>
    <mergeCell ref="A13:B13"/>
    <mergeCell ref="A14:B14"/>
    <mergeCell ref="A15:B15"/>
    <mergeCell ref="A2:B2"/>
  </mergeCells>
  <conditionalFormatting sqref="A3:B3 A10:B10 A11 A4:A9">
    <cfRule type="colorScale" priority="9">
      <colorScale>
        <cfvo type="min" val="0"/>
        <cfvo type="percentile" val="50"/>
        <cfvo type="max" val="0"/>
        <color rgb="FF63BE7B"/>
        <color rgb="FFFFEB84"/>
        <color rgb="FFF8696B"/>
      </colorScale>
    </cfRule>
  </conditionalFormatting>
  <conditionalFormatting sqref="B4:B6">
    <cfRule type="colorScale" priority="1">
      <colorScale>
        <cfvo type="min" val="0"/>
        <cfvo type="percentile" val="50"/>
        <cfvo type="max" val="0"/>
        <color rgb="FF63BE7B"/>
        <color rgb="FFFFEB84"/>
        <color rgb="FFF8696B"/>
      </colorScale>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F35"/>
  <sheetViews>
    <sheetView workbookViewId="0">
      <pane ySplit="3" topLeftCell="A4" activePane="bottomLeft" state="frozen"/>
      <selection pane="bottomLeft" activeCell="B5" sqref="B5:F10"/>
    </sheetView>
  </sheetViews>
  <sheetFormatPr baseColWidth="10" defaultColWidth="8.7109375" defaultRowHeight="15"/>
  <cols>
    <col min="1" max="1" width="39.7109375" customWidth="1"/>
    <col min="2" max="5" width="18.140625" customWidth="1"/>
    <col min="6" max="6" width="10.140625" bestFit="1" customWidth="1"/>
  </cols>
  <sheetData>
    <row r="1" spans="1:6" ht="34.15" customHeight="1">
      <c r="A1" s="252" t="s">
        <v>180</v>
      </c>
      <c r="B1" s="252"/>
      <c r="C1" s="252"/>
      <c r="D1" s="252"/>
      <c r="E1" s="252"/>
    </row>
    <row r="2" spans="1:6" ht="45" customHeight="1">
      <c r="A2" s="30"/>
      <c r="B2" s="40" t="s">
        <v>110</v>
      </c>
      <c r="C2" s="253" t="s">
        <v>111</v>
      </c>
      <c r="D2" s="253"/>
      <c r="E2" s="253"/>
    </row>
    <row r="3" spans="1:6" ht="18.75" customHeight="1">
      <c r="A3" s="31"/>
      <c r="B3" s="91">
        <v>2023</v>
      </c>
      <c r="C3" s="91">
        <v>2025</v>
      </c>
      <c r="D3" s="91">
        <v>2030</v>
      </c>
      <c r="E3" s="91">
        <v>2035</v>
      </c>
      <c r="F3" s="129">
        <v>2040</v>
      </c>
    </row>
    <row r="4" spans="1:6" ht="17.25">
      <c r="A4" s="32" t="s">
        <v>181</v>
      </c>
      <c r="B4" s="100"/>
      <c r="C4" s="100"/>
      <c r="D4" s="100"/>
      <c r="E4" s="100"/>
    </row>
    <row r="5" spans="1:6">
      <c r="A5" s="33" t="s">
        <v>450</v>
      </c>
      <c r="B5" s="200">
        <v>1225.9000000000001</v>
      </c>
      <c r="C5" s="201">
        <v>1334.829</v>
      </c>
      <c r="D5" s="201">
        <v>1651.3989999999999</v>
      </c>
      <c r="E5" s="201">
        <v>2043.047</v>
      </c>
      <c r="F5" s="201">
        <v>2527.5790000000002</v>
      </c>
    </row>
    <row r="6" spans="1:6">
      <c r="A6" s="33" t="s">
        <v>451</v>
      </c>
      <c r="B6" s="196"/>
      <c r="C6" s="196"/>
      <c r="D6" s="196"/>
      <c r="E6" s="196"/>
      <c r="F6" s="201"/>
    </row>
    <row r="7" spans="1:6">
      <c r="A7" s="33" t="s">
        <v>92</v>
      </c>
      <c r="B7" s="201">
        <v>48.924999999999997</v>
      </c>
      <c r="C7" s="201">
        <v>55.453000000000003</v>
      </c>
      <c r="D7" s="201">
        <v>75.650999999999996</v>
      </c>
      <c r="E7" s="200">
        <v>103.20399999999999</v>
      </c>
      <c r="F7" s="201">
        <v>140.79300000000001</v>
      </c>
    </row>
    <row r="8" spans="1:6">
      <c r="A8" s="33" t="s">
        <v>93</v>
      </c>
      <c r="B8" s="202">
        <v>1830.0239999999999</v>
      </c>
      <c r="C8" s="202">
        <v>2088.0909999999999</v>
      </c>
      <c r="D8" s="202">
        <v>2903.895</v>
      </c>
      <c r="E8" s="202">
        <v>4038.4290000000001</v>
      </c>
      <c r="F8" s="202">
        <v>5616.2179999999998</v>
      </c>
    </row>
    <row r="9" spans="1:6">
      <c r="A9" s="33" t="s">
        <v>94</v>
      </c>
      <c r="B9" s="202">
        <v>-3132.1410000000001</v>
      </c>
      <c r="C9" s="202">
        <v>-2791.931</v>
      </c>
      <c r="D9" s="202">
        <v>-2094.4160000000002</v>
      </c>
      <c r="E9" s="202">
        <v>-1571.163</v>
      </c>
      <c r="F9" s="202">
        <v>-1178.635</v>
      </c>
    </row>
    <row r="10" spans="1:6">
      <c r="A10" s="33" t="s">
        <v>95</v>
      </c>
      <c r="B10" s="201">
        <v>373.04199999999997</v>
      </c>
      <c r="C10" s="201">
        <v>401.67399999999998</v>
      </c>
      <c r="D10" s="200">
        <v>483.24099999999999</v>
      </c>
      <c r="E10" s="200">
        <v>581.37199999999996</v>
      </c>
      <c r="F10" s="201">
        <v>699.43100000000004</v>
      </c>
    </row>
    <row r="11" spans="1:6">
      <c r="A11" s="34" t="s">
        <v>96</v>
      </c>
      <c r="B11" s="180"/>
      <c r="C11" s="180"/>
      <c r="D11" s="180"/>
      <c r="E11" s="180"/>
      <c r="F11" s="181"/>
    </row>
    <row r="12" spans="1:6">
      <c r="A12" s="32" t="s">
        <v>97</v>
      </c>
      <c r="B12" s="182"/>
      <c r="C12" s="182"/>
      <c r="D12" s="182"/>
      <c r="E12" s="182"/>
      <c r="F12" s="179"/>
    </row>
    <row r="13" spans="1:6">
      <c r="A13" s="33" t="s">
        <v>98</v>
      </c>
      <c r="B13" s="195">
        <v>-2550.2759999999998</v>
      </c>
      <c r="C13" s="195">
        <v>-2226.0369999999998</v>
      </c>
      <c r="D13" s="195">
        <v>-1584.5119999999999</v>
      </c>
      <c r="E13" s="195">
        <v>-1127.8689999999999</v>
      </c>
      <c r="F13" s="195">
        <v>-802.827</v>
      </c>
    </row>
    <row r="14" spans="1:6">
      <c r="A14" s="33" t="s">
        <v>99</v>
      </c>
      <c r="B14" s="195">
        <v>625.17700000000002</v>
      </c>
      <c r="C14" s="195">
        <v>706.80200000000002</v>
      </c>
      <c r="D14" s="195">
        <v>960.58399999999995</v>
      </c>
      <c r="E14" s="195">
        <v>1305.489</v>
      </c>
      <c r="F14" s="195">
        <v>1774.2329999999999</v>
      </c>
    </row>
    <row r="15" spans="1:6">
      <c r="A15" s="33" t="s">
        <v>100</v>
      </c>
      <c r="B15" s="196">
        <v>2330.1799999999998</v>
      </c>
      <c r="C15" s="195">
        <v>2560.136</v>
      </c>
      <c r="D15" s="195">
        <v>3239.268</v>
      </c>
      <c r="E15" s="195">
        <v>4098.5550000000003</v>
      </c>
      <c r="F15" s="195">
        <v>5185.7860000000001</v>
      </c>
    </row>
    <row r="16" spans="1:6">
      <c r="A16" s="33" t="s">
        <v>101</v>
      </c>
      <c r="B16" s="196">
        <v>2299.2150000000001</v>
      </c>
      <c r="C16" s="195">
        <v>2535.14</v>
      </c>
      <c r="D16" s="195">
        <v>3236.3679999999999</v>
      </c>
      <c r="E16" s="195">
        <v>4131.558</v>
      </c>
      <c r="F16" s="195">
        <v>5274.36</v>
      </c>
    </row>
    <row r="17" spans="1:6">
      <c r="A17" s="33" t="s">
        <v>102</v>
      </c>
      <c r="B17" s="195">
        <v>520.61500000000001</v>
      </c>
      <c r="C17" s="195">
        <v>586.64599999999996</v>
      </c>
      <c r="D17" s="195">
        <v>790.72299999999996</v>
      </c>
      <c r="E17" s="195">
        <v>1065.7919999999999</v>
      </c>
      <c r="F17" s="195">
        <v>1436.5509999999999</v>
      </c>
    </row>
    <row r="18" spans="1:6">
      <c r="A18" s="33" t="s">
        <v>103</v>
      </c>
      <c r="B18" s="195">
        <v>508.42500000000001</v>
      </c>
      <c r="C18" s="195">
        <v>578.125</v>
      </c>
      <c r="D18" s="195">
        <v>797.09</v>
      </c>
      <c r="E18" s="195">
        <v>1098.99</v>
      </c>
      <c r="F18" s="195">
        <v>1515.2349999999999</v>
      </c>
    </row>
    <row r="19" spans="1:6">
      <c r="A19" s="33" t="s">
        <v>104</v>
      </c>
      <c r="B19" s="196">
        <v>48.975000000000001</v>
      </c>
      <c r="C19" s="196">
        <v>55.454000000000001</v>
      </c>
      <c r="D19" s="196">
        <v>75.653999999999996</v>
      </c>
      <c r="E19" s="196">
        <v>103.21299999999999</v>
      </c>
      <c r="F19" s="195">
        <v>140.81</v>
      </c>
    </row>
    <row r="20" spans="1:6">
      <c r="A20" s="33" t="s">
        <v>105</v>
      </c>
      <c r="B20" s="101"/>
      <c r="C20" s="101"/>
      <c r="D20" s="101"/>
      <c r="E20" s="101"/>
    </row>
    <row r="21" spans="1:6">
      <c r="A21" s="33" t="s">
        <v>106</v>
      </c>
      <c r="B21" s="101"/>
      <c r="C21" s="101"/>
      <c r="D21" s="101"/>
      <c r="E21" s="101"/>
    </row>
    <row r="22" spans="1:6">
      <c r="A22" s="33" t="s">
        <v>107</v>
      </c>
      <c r="B22" s="101"/>
      <c r="C22" s="101"/>
      <c r="D22" s="101"/>
      <c r="E22" s="101"/>
    </row>
    <row r="23" spans="1:6">
      <c r="A23" s="33" t="s">
        <v>96</v>
      </c>
      <c r="B23" s="101"/>
      <c r="C23" s="101"/>
      <c r="D23" s="101"/>
      <c r="E23" s="101"/>
    </row>
    <row r="24" spans="1:6">
      <c r="A24" s="35" t="s">
        <v>108</v>
      </c>
      <c r="B24" s="183">
        <f>B5+B7+B8+B9+B10</f>
        <v>345.75000000000006</v>
      </c>
      <c r="C24" s="183">
        <f>C5+C7+C8+C9+C10</f>
        <v>1088.1159999999995</v>
      </c>
      <c r="D24" s="183">
        <f>D5+D7+D8+D9+D10</f>
        <v>3019.7699999999995</v>
      </c>
      <c r="E24" s="183">
        <f>E5+E7+E8+E9+E10</f>
        <v>5194.8890000000001</v>
      </c>
      <c r="F24" s="184">
        <f>F5+F7+F8+F9+F10</f>
        <v>7805.3860000000004</v>
      </c>
    </row>
    <row r="25" spans="1:6">
      <c r="A25" s="36" t="s">
        <v>109</v>
      </c>
      <c r="B25" s="185">
        <f>B5+B7+B8+B10</f>
        <v>3477.8910000000001</v>
      </c>
      <c r="C25" s="185">
        <f>C5+C7+C8+C10</f>
        <v>3880.0469999999996</v>
      </c>
      <c r="D25" s="185">
        <f>D5+D7+D8+D10</f>
        <v>5114.1859999999997</v>
      </c>
      <c r="E25" s="185">
        <f>E5+E7+E8+E10</f>
        <v>6766.0520000000006</v>
      </c>
      <c r="F25" s="184">
        <f>F5+F7+F8+F10</f>
        <v>8984.0210000000006</v>
      </c>
    </row>
    <row r="26" spans="1:6" ht="17.25">
      <c r="A26" t="s">
        <v>117</v>
      </c>
    </row>
    <row r="27" spans="1:6">
      <c r="A27" t="s">
        <v>112</v>
      </c>
    </row>
    <row r="28" spans="1:6" ht="17.25">
      <c r="A28" t="s">
        <v>145</v>
      </c>
    </row>
    <row r="29" spans="1:6">
      <c r="A29" t="s">
        <v>113</v>
      </c>
    </row>
    <row r="30" spans="1:6" ht="17.25">
      <c r="A30" t="s">
        <v>119</v>
      </c>
    </row>
    <row r="31" spans="1:6">
      <c r="A31" t="s">
        <v>114</v>
      </c>
    </row>
    <row r="32" spans="1:6">
      <c r="A32" t="s">
        <v>115</v>
      </c>
    </row>
    <row r="33" spans="1:1">
      <c r="A33" t="s">
        <v>116</v>
      </c>
    </row>
    <row r="34" spans="1:1" ht="17.25">
      <c r="A34" t="s">
        <v>120</v>
      </c>
    </row>
    <row r="35" spans="1:1">
      <c r="A35" s="125" t="s">
        <v>269</v>
      </c>
    </row>
  </sheetData>
  <sheetProtection formatCells="0" formatColumns="0" formatRows="0" insertColumns="0" deleteColumns="0"/>
  <mergeCells count="2">
    <mergeCell ref="C2:E2"/>
    <mergeCell ref="A1:E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G22"/>
  <sheetViews>
    <sheetView workbookViewId="0">
      <pane ySplit="3" topLeftCell="A4" activePane="bottomLeft" state="frozen"/>
      <selection pane="bottomLeft" activeCell="H17" sqref="H17"/>
    </sheetView>
  </sheetViews>
  <sheetFormatPr baseColWidth="10" defaultColWidth="8.7109375" defaultRowHeight="15"/>
  <cols>
    <col min="1" max="1" width="50.28515625" customWidth="1"/>
    <col min="2" max="2" width="15" customWidth="1"/>
    <col min="3" max="3" width="29.7109375" customWidth="1"/>
    <col min="4" max="5" width="12.28515625" customWidth="1"/>
    <col min="6" max="6" width="13.7109375" customWidth="1"/>
    <col min="7" max="7" width="9.5703125" bestFit="1" customWidth="1"/>
  </cols>
  <sheetData>
    <row r="1" spans="1:7" ht="18.75" customHeight="1">
      <c r="A1" s="252" t="s">
        <v>146</v>
      </c>
      <c r="B1" s="252"/>
      <c r="C1" s="252"/>
      <c r="D1" s="252"/>
      <c r="E1" s="252"/>
      <c r="F1" s="252"/>
    </row>
    <row r="2" spans="1:7" ht="61.15" customHeight="1">
      <c r="A2" s="27" t="s">
        <v>170</v>
      </c>
      <c r="B2" s="39" t="s">
        <v>147</v>
      </c>
      <c r="C2" s="28" t="s">
        <v>148</v>
      </c>
      <c r="D2" s="253" t="s">
        <v>169</v>
      </c>
      <c r="E2" s="253"/>
      <c r="F2" s="253"/>
    </row>
    <row r="3" spans="1:7" ht="18.75" customHeight="1">
      <c r="A3" s="31"/>
      <c r="B3" s="29"/>
      <c r="C3" s="91">
        <v>2023</v>
      </c>
      <c r="D3" s="91">
        <v>2025</v>
      </c>
      <c r="E3" s="91">
        <v>2030</v>
      </c>
      <c r="F3" s="91">
        <v>2035</v>
      </c>
      <c r="G3" s="129">
        <v>2040</v>
      </c>
    </row>
    <row r="4" spans="1:7">
      <c r="A4" s="94" t="s">
        <v>149</v>
      </c>
      <c r="B4" s="94"/>
      <c r="C4" s="94"/>
      <c r="D4" s="94"/>
      <c r="E4" s="94"/>
      <c r="F4" s="94"/>
    </row>
    <row r="5" spans="1:7" ht="18">
      <c r="A5" s="92" t="s">
        <v>270</v>
      </c>
      <c r="B5" s="92" t="s">
        <v>276</v>
      </c>
      <c r="C5" s="186">
        <v>3477.8910000000001</v>
      </c>
      <c r="D5" s="197">
        <v>3880.0469999999996</v>
      </c>
      <c r="E5" s="197">
        <v>5114.1859999999997</v>
      </c>
      <c r="F5" s="197">
        <v>6766.0520000000006</v>
      </c>
      <c r="G5" s="197">
        <v>8984.0210000000006</v>
      </c>
    </row>
    <row r="6" spans="1:7" ht="18">
      <c r="A6" s="92" t="s">
        <v>271</v>
      </c>
      <c r="B6" s="92" t="s">
        <v>276</v>
      </c>
      <c r="C6" s="186">
        <v>3477.8910000000001</v>
      </c>
      <c r="D6" s="197">
        <v>3763.6459999999997</v>
      </c>
      <c r="E6" s="197">
        <v>4960.7599999999993</v>
      </c>
      <c r="F6" s="197">
        <v>6563.07</v>
      </c>
      <c r="G6" s="197">
        <v>8714.4989999999998</v>
      </c>
    </row>
    <row r="7" spans="1:7" ht="19.899999999999999" customHeight="1">
      <c r="A7" s="92" t="s">
        <v>272</v>
      </c>
      <c r="B7" s="92" t="s">
        <v>276</v>
      </c>
      <c r="C7" s="186">
        <v>3477.8910000000001</v>
      </c>
      <c r="D7" s="197">
        <v>3104.038</v>
      </c>
      <c r="E7" s="197">
        <v>4091.348</v>
      </c>
      <c r="F7" s="197">
        <v>5412.8410000000003</v>
      </c>
      <c r="G7" s="197">
        <v>7187.2160000000003</v>
      </c>
    </row>
    <row r="8" spans="1:7" ht="18">
      <c r="A8" s="92" t="s">
        <v>273</v>
      </c>
      <c r="B8" s="92" t="s">
        <v>276</v>
      </c>
      <c r="C8" s="187">
        <v>345.75000000000006</v>
      </c>
      <c r="D8" s="187">
        <v>1088.1159999999995</v>
      </c>
      <c r="E8" s="187">
        <v>3019.7699999999995</v>
      </c>
      <c r="F8" s="187">
        <v>5194.8890000000001</v>
      </c>
      <c r="G8" s="187">
        <v>7805.3860000000004</v>
      </c>
    </row>
    <row r="9" spans="1:7" ht="18">
      <c r="A9" s="92" t="s">
        <v>274</v>
      </c>
      <c r="B9" s="92" t="s">
        <v>276</v>
      </c>
      <c r="C9" s="187">
        <v>345.75000000000006</v>
      </c>
      <c r="D9" s="187">
        <v>887.95799999999986</v>
      </c>
      <c r="E9" s="187">
        <v>2803.5119999999997</v>
      </c>
      <c r="F9" s="187">
        <v>4944.773000000001</v>
      </c>
      <c r="G9" s="187">
        <v>7500.5050000000001</v>
      </c>
    </row>
    <row r="10" spans="1:7" ht="18">
      <c r="A10" s="92" t="s">
        <v>275</v>
      </c>
      <c r="B10" s="92" t="s">
        <v>276</v>
      </c>
      <c r="C10" s="176">
        <v>345.75000000000006</v>
      </c>
      <c r="D10" s="176">
        <v>-246.27899999999994</v>
      </c>
      <c r="E10" s="176">
        <v>1578.0490000000002</v>
      </c>
      <c r="F10" s="176">
        <v>3527.4460000000004</v>
      </c>
      <c r="G10" s="176">
        <v>5772.8540000000003</v>
      </c>
    </row>
    <row r="11" spans="1:7">
      <c r="A11" t="s">
        <v>150</v>
      </c>
    </row>
    <row r="12" spans="1:7" ht="17.25">
      <c r="A12" t="s">
        <v>126</v>
      </c>
    </row>
    <row r="13" spans="1:7">
      <c r="A13" t="s">
        <v>121</v>
      </c>
    </row>
    <row r="14" spans="1:7">
      <c r="A14" t="s">
        <v>16</v>
      </c>
    </row>
    <row r="15" spans="1:7" ht="17.25">
      <c r="A15" t="s">
        <v>154</v>
      </c>
    </row>
    <row r="16" spans="1:7">
      <c r="A16" t="s">
        <v>122</v>
      </c>
    </row>
    <row r="17" spans="1:1" ht="17.25">
      <c r="A17" t="s">
        <v>155</v>
      </c>
    </row>
    <row r="18" spans="1:1">
      <c r="A18" t="s">
        <v>151</v>
      </c>
    </row>
    <row r="19" spans="1:1" ht="17.25">
      <c r="A19" t="s">
        <v>156</v>
      </c>
    </row>
    <row r="20" spans="1:1">
      <c r="A20" t="s">
        <v>152</v>
      </c>
    </row>
    <row r="21" spans="1:1">
      <c r="A21" t="s">
        <v>153</v>
      </c>
    </row>
    <row r="22" spans="1:1">
      <c r="A22" t="s">
        <v>16</v>
      </c>
    </row>
  </sheetData>
  <sheetProtection formatCells="0" formatColumns="0" formatRows="0" insertColumns="0" insertRows="0" deleteColumns="0" deleteRows="0"/>
  <mergeCells count="2">
    <mergeCell ref="A1:F1"/>
    <mergeCell ref="D2:F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dimension ref="A1:G61"/>
  <sheetViews>
    <sheetView workbookViewId="0">
      <pane ySplit="3" topLeftCell="A22" activePane="bottomLeft" state="frozen"/>
      <selection pane="bottomLeft" activeCell="D11" sqref="D11"/>
    </sheetView>
  </sheetViews>
  <sheetFormatPr baseColWidth="10" defaultColWidth="8.7109375" defaultRowHeight="15"/>
  <cols>
    <col min="1" max="1" width="39.7109375" style="121" customWidth="1"/>
    <col min="2" max="2" width="17.42578125" style="121" bestFit="1" customWidth="1"/>
    <col min="3" max="3" width="15" customWidth="1"/>
    <col min="4" max="4" width="29.7109375" customWidth="1"/>
    <col min="5" max="8" width="15.28515625" bestFit="1" customWidth="1"/>
  </cols>
  <sheetData>
    <row r="1" spans="1:7" ht="18.75" customHeight="1">
      <c r="A1" s="252" t="s">
        <v>157</v>
      </c>
      <c r="B1" s="252"/>
      <c r="C1" s="252"/>
      <c r="D1" s="252"/>
      <c r="E1" s="252"/>
      <c r="F1" s="252"/>
      <c r="G1" s="252"/>
    </row>
    <row r="2" spans="1:7" ht="88.15" customHeight="1">
      <c r="A2" s="41" t="s">
        <v>171</v>
      </c>
      <c r="B2" s="41" t="s">
        <v>278</v>
      </c>
      <c r="C2" s="39" t="s">
        <v>147</v>
      </c>
      <c r="D2" s="28" t="s">
        <v>148</v>
      </c>
      <c r="E2" s="253" t="s">
        <v>172</v>
      </c>
      <c r="F2" s="253"/>
      <c r="G2" s="253"/>
    </row>
    <row r="3" spans="1:7" ht="18.75" customHeight="1">
      <c r="A3" s="126"/>
      <c r="B3" s="126"/>
      <c r="C3" s="29"/>
      <c r="D3" s="91" t="s">
        <v>264</v>
      </c>
      <c r="E3" s="91">
        <v>2025</v>
      </c>
      <c r="F3" s="91">
        <v>2030</v>
      </c>
      <c r="G3" s="91">
        <v>2035</v>
      </c>
    </row>
    <row r="4" spans="1:7" ht="18.75" customHeight="1">
      <c r="A4" s="127" t="s">
        <v>293</v>
      </c>
      <c r="B4" s="127" t="s">
        <v>282</v>
      </c>
      <c r="C4" s="127" t="s">
        <v>283</v>
      </c>
      <c r="D4" s="133">
        <v>12890000</v>
      </c>
      <c r="E4" s="129"/>
      <c r="F4" s="129"/>
      <c r="G4" s="129"/>
    </row>
    <row r="5" spans="1:7">
      <c r="A5" s="127" t="s">
        <v>285</v>
      </c>
      <c r="B5" s="127" t="s">
        <v>279</v>
      </c>
      <c r="C5" s="92" t="s">
        <v>277</v>
      </c>
      <c r="D5" s="92">
        <v>2.6</v>
      </c>
      <c r="E5" s="92">
        <v>2.6</v>
      </c>
      <c r="F5" s="92">
        <v>2.6</v>
      </c>
      <c r="G5" s="92">
        <v>2.6</v>
      </c>
    </row>
    <row r="6" spans="1:7">
      <c r="A6" s="127"/>
      <c r="B6" s="127" t="s">
        <v>280</v>
      </c>
      <c r="C6" s="92"/>
      <c r="D6" s="92">
        <v>2.6</v>
      </c>
      <c r="E6" s="92"/>
      <c r="F6" s="92"/>
      <c r="G6" s="92">
        <v>2</v>
      </c>
    </row>
    <row r="7" spans="1:7" ht="30">
      <c r="A7" s="127"/>
      <c r="B7" s="127" t="s">
        <v>281</v>
      </c>
      <c r="C7" s="92"/>
      <c r="D7" s="92">
        <v>2.6</v>
      </c>
      <c r="E7" s="92"/>
      <c r="F7" s="92"/>
      <c r="G7" s="92">
        <v>1.8</v>
      </c>
    </row>
    <row r="8" spans="1:7" ht="30">
      <c r="A8" s="132" t="s">
        <v>284</v>
      </c>
      <c r="B8" s="132" t="s">
        <v>279</v>
      </c>
      <c r="C8" s="131" t="s">
        <v>277</v>
      </c>
      <c r="D8" s="92">
        <v>12</v>
      </c>
      <c r="E8" s="92">
        <v>12</v>
      </c>
      <c r="F8" s="92">
        <v>12</v>
      </c>
      <c r="G8" s="92">
        <v>12</v>
      </c>
    </row>
    <row r="9" spans="1:7">
      <c r="A9" s="132"/>
      <c r="B9" s="132" t="s">
        <v>280</v>
      </c>
      <c r="C9" s="131" t="s">
        <v>277</v>
      </c>
      <c r="D9" s="92">
        <v>12</v>
      </c>
      <c r="E9" s="92"/>
      <c r="F9" s="92"/>
      <c r="G9" s="92">
        <v>20</v>
      </c>
    </row>
    <row r="10" spans="1:7" ht="30">
      <c r="A10" s="127"/>
      <c r="B10" s="130" t="s">
        <v>281</v>
      </c>
      <c r="C10" s="92" t="s">
        <v>277</v>
      </c>
      <c r="D10" s="92">
        <v>12</v>
      </c>
      <c r="E10" s="92"/>
      <c r="F10" s="92"/>
      <c r="G10" s="92">
        <v>40</v>
      </c>
    </row>
    <row r="11" spans="1:7" ht="30">
      <c r="A11" s="127" t="s">
        <v>286</v>
      </c>
      <c r="B11" s="132" t="s">
        <v>279</v>
      </c>
      <c r="C11" s="92" t="s">
        <v>277</v>
      </c>
      <c r="D11" s="92">
        <v>60</v>
      </c>
      <c r="E11" s="92">
        <v>60</v>
      </c>
      <c r="F11" s="92">
        <v>60</v>
      </c>
      <c r="G11" s="92">
        <v>60</v>
      </c>
    </row>
    <row r="12" spans="1:7" ht="30">
      <c r="A12" s="127"/>
      <c r="B12" s="130" t="s">
        <v>281</v>
      </c>
      <c r="C12" s="92" t="s">
        <v>277</v>
      </c>
      <c r="D12" s="92">
        <v>60</v>
      </c>
      <c r="E12" s="92"/>
      <c r="F12" s="92"/>
      <c r="G12" s="92">
        <v>100</v>
      </c>
    </row>
    <row r="13" spans="1:7">
      <c r="A13" s="127" t="s">
        <v>287</v>
      </c>
      <c r="B13" s="132" t="s">
        <v>279</v>
      </c>
      <c r="C13" s="92" t="s">
        <v>277</v>
      </c>
      <c r="D13" s="92">
        <v>99.4</v>
      </c>
      <c r="E13" s="92">
        <v>99.4</v>
      </c>
      <c r="F13" s="92">
        <v>99.4</v>
      </c>
      <c r="G13" s="92">
        <v>99.4</v>
      </c>
    </row>
    <row r="14" spans="1:7">
      <c r="A14" s="127"/>
      <c r="B14" s="92" t="s">
        <v>280</v>
      </c>
      <c r="C14" s="92" t="s">
        <v>277</v>
      </c>
      <c r="D14" s="92">
        <v>99.4</v>
      </c>
      <c r="E14" s="92"/>
      <c r="F14" s="92"/>
      <c r="G14" s="92">
        <v>50</v>
      </c>
    </row>
    <row r="15" spans="1:7" ht="30">
      <c r="A15" s="127"/>
      <c r="B15" s="130" t="s">
        <v>281</v>
      </c>
      <c r="C15" s="92" t="s">
        <v>277</v>
      </c>
      <c r="D15" s="92">
        <v>99.4</v>
      </c>
      <c r="E15" s="92"/>
      <c r="F15" s="92"/>
      <c r="G15" s="92">
        <v>30</v>
      </c>
    </row>
    <row r="16" spans="1:7">
      <c r="A16" s="127" t="s">
        <v>288</v>
      </c>
      <c r="B16" s="132" t="s">
        <v>279</v>
      </c>
      <c r="C16" s="92" t="s">
        <v>277</v>
      </c>
      <c r="D16" s="92">
        <v>0.3</v>
      </c>
      <c r="E16" s="92">
        <v>0.3</v>
      </c>
      <c r="F16" s="92">
        <v>0.3</v>
      </c>
      <c r="G16" s="92">
        <v>0.3</v>
      </c>
    </row>
    <row r="17" spans="1:7">
      <c r="A17" s="127"/>
      <c r="B17" s="92" t="s">
        <v>280</v>
      </c>
      <c r="C17" s="92" t="s">
        <v>277</v>
      </c>
      <c r="D17" s="92">
        <v>0.3</v>
      </c>
      <c r="E17" s="92"/>
      <c r="F17" s="92"/>
      <c r="G17" s="92">
        <v>40</v>
      </c>
    </row>
    <row r="18" spans="1:7" ht="30">
      <c r="A18" s="127"/>
      <c r="B18" s="130" t="s">
        <v>281</v>
      </c>
      <c r="C18" s="92" t="s">
        <v>277</v>
      </c>
      <c r="D18" s="92">
        <v>0.3</v>
      </c>
      <c r="E18" s="92"/>
      <c r="F18" s="92"/>
      <c r="G18" s="92">
        <v>60</v>
      </c>
    </row>
    <row r="19" spans="1:7">
      <c r="A19" s="127" t="s">
        <v>289</v>
      </c>
      <c r="B19" s="132" t="s">
        <v>279</v>
      </c>
      <c r="C19" s="92" t="s">
        <v>277</v>
      </c>
      <c r="D19" s="92">
        <v>0.3</v>
      </c>
      <c r="E19" s="92">
        <v>0.3</v>
      </c>
      <c r="F19" s="92">
        <v>0.3</v>
      </c>
      <c r="G19" s="92">
        <v>0.3</v>
      </c>
    </row>
    <row r="20" spans="1:7">
      <c r="A20" s="127"/>
      <c r="B20" s="92" t="s">
        <v>280</v>
      </c>
      <c r="C20" s="92" t="s">
        <v>277</v>
      </c>
      <c r="D20" s="92">
        <v>0.3</v>
      </c>
      <c r="E20" s="92"/>
      <c r="F20" s="92"/>
      <c r="G20" s="92">
        <v>10</v>
      </c>
    </row>
    <row r="21" spans="1:7" ht="30">
      <c r="A21" s="127"/>
      <c r="B21" s="130" t="s">
        <v>281</v>
      </c>
      <c r="C21" s="92" t="s">
        <v>277</v>
      </c>
      <c r="D21" s="92">
        <v>0.3</v>
      </c>
      <c r="E21" s="92"/>
      <c r="F21" s="92"/>
      <c r="G21" s="92">
        <v>10</v>
      </c>
    </row>
    <row r="22" spans="1:7">
      <c r="A22" s="127" t="s">
        <v>290</v>
      </c>
      <c r="B22" s="132" t="s">
        <v>279</v>
      </c>
      <c r="C22" s="92" t="s">
        <v>277</v>
      </c>
      <c r="D22" s="92">
        <v>90</v>
      </c>
      <c r="E22" s="92">
        <v>90</v>
      </c>
      <c r="F22" s="92">
        <v>90</v>
      </c>
      <c r="G22" s="92">
        <v>90</v>
      </c>
    </row>
    <row r="23" spans="1:7">
      <c r="A23" s="127"/>
      <c r="B23" s="92" t="s">
        <v>280</v>
      </c>
      <c r="C23" s="92" t="s">
        <v>277</v>
      </c>
      <c r="D23" s="92">
        <v>90</v>
      </c>
      <c r="E23" s="92"/>
      <c r="F23" s="92"/>
      <c r="G23" s="92">
        <v>88</v>
      </c>
    </row>
    <row r="24" spans="1:7" ht="30">
      <c r="A24" s="127"/>
      <c r="B24" s="130" t="s">
        <v>281</v>
      </c>
      <c r="C24" s="92" t="s">
        <v>277</v>
      </c>
      <c r="D24" s="92">
        <v>90</v>
      </c>
      <c r="E24" s="92"/>
      <c r="F24" s="92"/>
      <c r="G24" s="92">
        <v>70</v>
      </c>
    </row>
    <row r="25" spans="1:7">
      <c r="A25" s="127" t="s">
        <v>291</v>
      </c>
      <c r="B25" s="132" t="s">
        <v>279</v>
      </c>
      <c r="C25" s="92" t="s">
        <v>277</v>
      </c>
      <c r="D25" s="92">
        <v>0</v>
      </c>
      <c r="E25" s="92"/>
      <c r="F25" s="92"/>
      <c r="G25" s="92">
        <v>10</v>
      </c>
    </row>
    <row r="26" spans="1:7">
      <c r="A26" s="127"/>
      <c r="B26" s="92" t="s">
        <v>280</v>
      </c>
      <c r="C26" s="92" t="s">
        <v>277</v>
      </c>
      <c r="D26" s="92">
        <v>0</v>
      </c>
      <c r="E26" s="92"/>
      <c r="F26" s="92"/>
      <c r="G26" s="92">
        <v>20</v>
      </c>
    </row>
    <row r="27" spans="1:7" ht="30">
      <c r="A27" s="127"/>
      <c r="B27" s="130" t="s">
        <v>281</v>
      </c>
      <c r="C27" s="92" t="s">
        <v>277</v>
      </c>
      <c r="D27" s="92"/>
      <c r="E27" s="92"/>
      <c r="F27" s="92"/>
      <c r="G27" s="92"/>
    </row>
    <row r="28" spans="1:7" ht="30">
      <c r="A28" s="127" t="s">
        <v>292</v>
      </c>
      <c r="B28" s="132" t="s">
        <v>279</v>
      </c>
      <c r="C28" s="92" t="s">
        <v>277</v>
      </c>
      <c r="D28" s="92">
        <v>20</v>
      </c>
      <c r="E28" s="92">
        <v>20</v>
      </c>
      <c r="F28" s="92">
        <v>20</v>
      </c>
      <c r="G28" s="92">
        <v>20</v>
      </c>
    </row>
    <row r="29" spans="1:7">
      <c r="A29" s="127"/>
      <c r="B29" s="92" t="s">
        <v>280</v>
      </c>
      <c r="C29" s="92" t="s">
        <v>277</v>
      </c>
      <c r="D29" s="92">
        <v>20</v>
      </c>
      <c r="E29" s="92"/>
      <c r="F29" s="92"/>
      <c r="G29" s="92">
        <v>50</v>
      </c>
    </row>
    <row r="30" spans="1:7" ht="30">
      <c r="A30" s="127"/>
      <c r="B30" s="130" t="s">
        <v>281</v>
      </c>
      <c r="C30" s="92" t="s">
        <v>277</v>
      </c>
      <c r="D30" s="92">
        <v>20</v>
      </c>
      <c r="E30" s="92"/>
      <c r="F30" s="92"/>
      <c r="G30" s="92">
        <v>60</v>
      </c>
    </row>
    <row r="31" spans="1:7">
      <c r="A31" s="127" t="s">
        <v>91</v>
      </c>
      <c r="B31" s="127"/>
      <c r="C31" s="92"/>
      <c r="D31" s="92"/>
      <c r="E31" s="92"/>
      <c r="F31" s="92"/>
      <c r="G31" s="92"/>
    </row>
    <row r="32" spans="1:7">
      <c r="A32" s="127" t="s">
        <v>294</v>
      </c>
      <c r="B32" s="127"/>
      <c r="C32" s="92" t="s">
        <v>296</v>
      </c>
      <c r="D32" s="134">
        <v>99169000</v>
      </c>
      <c r="E32" s="92"/>
      <c r="F32" s="92"/>
      <c r="G32" s="92"/>
    </row>
    <row r="33" spans="1:7">
      <c r="A33" s="127" t="s">
        <v>295</v>
      </c>
      <c r="B33" s="127"/>
      <c r="C33" s="92" t="s">
        <v>296</v>
      </c>
      <c r="D33" s="134">
        <v>124249000</v>
      </c>
      <c r="E33" s="92"/>
      <c r="F33" s="92"/>
      <c r="G33" s="92"/>
    </row>
    <row r="34" spans="1:7">
      <c r="A34" s="127" t="s">
        <v>297</v>
      </c>
      <c r="B34" s="127" t="s">
        <v>277</v>
      </c>
      <c r="C34" s="92"/>
      <c r="D34" s="92">
        <v>6.7</v>
      </c>
      <c r="E34" s="92"/>
      <c r="F34" s="92"/>
      <c r="G34" s="92"/>
    </row>
    <row r="35" spans="1:7">
      <c r="A35" s="127" t="s">
        <v>298</v>
      </c>
      <c r="B35" s="127" t="s">
        <v>277</v>
      </c>
      <c r="C35" s="92"/>
      <c r="D35" s="92">
        <v>5</v>
      </c>
      <c r="E35" s="92"/>
      <c r="F35" s="92"/>
      <c r="G35" s="92"/>
    </row>
    <row r="36" spans="1:7">
      <c r="A36" s="127" t="s">
        <v>302</v>
      </c>
      <c r="B36" s="132" t="s">
        <v>279</v>
      </c>
      <c r="C36" s="92" t="s">
        <v>277</v>
      </c>
      <c r="D36" s="92">
        <v>0</v>
      </c>
      <c r="E36" s="92">
        <v>0</v>
      </c>
      <c r="F36" s="92">
        <v>0</v>
      </c>
      <c r="G36" s="92">
        <v>0</v>
      </c>
    </row>
    <row r="37" spans="1:7">
      <c r="A37" s="127"/>
      <c r="B37" s="92" t="s">
        <v>280</v>
      </c>
      <c r="C37" s="92" t="s">
        <v>277</v>
      </c>
      <c r="D37" s="92">
        <v>0</v>
      </c>
      <c r="E37" s="92">
        <v>5</v>
      </c>
      <c r="F37" s="92">
        <v>10</v>
      </c>
      <c r="G37" s="92">
        <v>15</v>
      </c>
    </row>
    <row r="38" spans="1:7" ht="30">
      <c r="A38" s="127"/>
      <c r="B38" s="130" t="s">
        <v>281</v>
      </c>
      <c r="C38" s="92" t="s">
        <v>277</v>
      </c>
      <c r="D38" s="92">
        <v>0</v>
      </c>
      <c r="E38" s="134">
        <v>5</v>
      </c>
      <c r="F38" s="134">
        <v>25</v>
      </c>
      <c r="G38" s="134">
        <v>40</v>
      </c>
    </row>
    <row r="39" spans="1:7">
      <c r="A39" s="127" t="s">
        <v>301</v>
      </c>
      <c r="B39" s="132" t="s">
        <v>279</v>
      </c>
      <c r="C39" s="92" t="s">
        <v>296</v>
      </c>
      <c r="D39" s="134">
        <v>99169000</v>
      </c>
      <c r="E39" s="134">
        <v>150923248.57420608</v>
      </c>
      <c r="F39" s="134">
        <v>208726812.89365616</v>
      </c>
      <c r="G39" s="134">
        <v>288669127.07171386</v>
      </c>
    </row>
    <row r="40" spans="1:7">
      <c r="A40" s="127"/>
      <c r="B40" s="92" t="s">
        <v>280</v>
      </c>
      <c r="C40" s="92" t="s">
        <v>296</v>
      </c>
      <c r="D40" s="134">
        <v>99169000</v>
      </c>
      <c r="E40" s="134">
        <v>143377086.14549577</v>
      </c>
      <c r="F40" s="134">
        <v>187854131.60429054</v>
      </c>
      <c r="G40" s="134">
        <v>245368758.01095679</v>
      </c>
    </row>
    <row r="41" spans="1:7" ht="30">
      <c r="A41" s="127"/>
      <c r="B41" s="130" t="s">
        <v>281</v>
      </c>
      <c r="C41" s="92" t="s">
        <v>296</v>
      </c>
      <c r="D41" s="134">
        <v>99169000</v>
      </c>
      <c r="E41" s="134">
        <v>143377086.14549577</v>
      </c>
      <c r="F41" s="134">
        <v>156545109.67024213</v>
      </c>
      <c r="G41" s="134">
        <v>173201476.24302831</v>
      </c>
    </row>
    <row r="42" spans="1:7">
      <c r="A42" s="127" t="s">
        <v>303</v>
      </c>
      <c r="B42" s="132" t="s">
        <v>279</v>
      </c>
      <c r="C42" s="92" t="s">
        <v>296</v>
      </c>
      <c r="D42" s="134">
        <v>124249000</v>
      </c>
      <c r="E42" s="134">
        <v>147140678.08124998</v>
      </c>
      <c r="F42" s="134">
        <v>187792934.52884728</v>
      </c>
      <c r="G42" s="134">
        <v>239676659.90693736</v>
      </c>
    </row>
    <row r="43" spans="1:7">
      <c r="A43" s="127"/>
      <c r="B43" s="92" t="s">
        <v>280</v>
      </c>
      <c r="C43" s="92" t="s">
        <v>296</v>
      </c>
      <c r="D43" s="134">
        <v>124249000</v>
      </c>
      <c r="E43" s="134">
        <v>139783644.17718747</v>
      </c>
      <c r="F43" s="134">
        <v>169013641.07596254</v>
      </c>
      <c r="G43" s="134">
        <v>203725160.92089677</v>
      </c>
    </row>
    <row r="44" spans="1:7" ht="30">
      <c r="A44" s="127"/>
      <c r="B44" s="130" t="s">
        <v>281</v>
      </c>
      <c r="C44" s="92" t="s">
        <v>296</v>
      </c>
      <c r="D44" s="134">
        <v>124249000</v>
      </c>
      <c r="E44" s="134">
        <v>139783644.17718747</v>
      </c>
      <c r="F44" s="134">
        <v>140844700.89663547</v>
      </c>
      <c r="G44" s="134">
        <v>143805995.94416243</v>
      </c>
    </row>
    <row r="45" spans="1:7">
      <c r="A45" s="127" t="s">
        <v>305</v>
      </c>
      <c r="B45" s="132" t="s">
        <v>279</v>
      </c>
      <c r="C45" s="92" t="s">
        <v>304</v>
      </c>
      <c r="D45" s="134">
        <v>0</v>
      </c>
      <c r="E45" s="134">
        <v>0</v>
      </c>
      <c r="F45" s="134">
        <v>0</v>
      </c>
      <c r="G45" s="134">
        <v>0</v>
      </c>
    </row>
    <row r="46" spans="1:7">
      <c r="A46" s="127"/>
      <c r="B46" s="92" t="s">
        <v>280</v>
      </c>
      <c r="C46" s="92" t="s">
        <v>304</v>
      </c>
      <c r="D46" s="134">
        <v>19030.599999999999</v>
      </c>
      <c r="E46" s="134">
        <v>57091.799999999996</v>
      </c>
      <c r="F46" s="134">
        <v>95153</v>
      </c>
      <c r="G46" s="134">
        <v>95153</v>
      </c>
    </row>
    <row r="47" spans="1:7" ht="30">
      <c r="A47" s="127"/>
      <c r="B47" s="130" t="s">
        <v>281</v>
      </c>
      <c r="C47" s="92" t="s">
        <v>304</v>
      </c>
      <c r="D47" s="134">
        <v>19030.599999999999</v>
      </c>
      <c r="E47" s="134">
        <v>114183.59999999999</v>
      </c>
      <c r="F47" s="134">
        <v>190306</v>
      </c>
      <c r="G47" s="134">
        <v>190306</v>
      </c>
    </row>
    <row r="48" spans="1:7">
      <c r="A48" s="127"/>
      <c r="B48" s="127"/>
      <c r="C48" s="92"/>
      <c r="D48" s="92"/>
      <c r="E48" s="92"/>
      <c r="F48" s="92"/>
      <c r="G48" s="92"/>
    </row>
    <row r="49" spans="1:7">
      <c r="A49" s="128"/>
      <c r="B49" s="128"/>
      <c r="C49" s="93"/>
      <c r="D49" s="93"/>
      <c r="E49" s="93"/>
      <c r="F49" s="93"/>
      <c r="G49" s="93"/>
    </row>
    <row r="50" spans="1:7" ht="45">
      <c r="A50" s="121" t="s">
        <v>158</v>
      </c>
    </row>
    <row r="51" spans="1:7" ht="47.25">
      <c r="A51" s="121" t="s">
        <v>126</v>
      </c>
    </row>
    <row r="52" spans="1:7" ht="45">
      <c r="A52" s="121" t="s">
        <v>121</v>
      </c>
    </row>
    <row r="53" spans="1:7">
      <c r="A53" s="121" t="s">
        <v>16</v>
      </c>
    </row>
    <row r="54" spans="1:7" ht="47.25">
      <c r="A54" s="121" t="s">
        <v>173</v>
      </c>
    </row>
    <row r="55" spans="1:7" ht="45">
      <c r="A55" s="121" t="s">
        <v>159</v>
      </c>
    </row>
    <row r="56" spans="1:7" ht="47.25">
      <c r="A56" s="121" t="s">
        <v>174</v>
      </c>
    </row>
    <row r="57" spans="1:7" ht="45">
      <c r="A57" s="121" t="s">
        <v>160</v>
      </c>
      <c r="D57" t="s">
        <v>300</v>
      </c>
    </row>
    <row r="58" spans="1:7" ht="30">
      <c r="A58" s="121" t="s">
        <v>161</v>
      </c>
      <c r="D58" t="s">
        <v>299</v>
      </c>
    </row>
    <row r="59" spans="1:7" ht="47.25">
      <c r="A59" s="121" t="s">
        <v>156</v>
      </c>
      <c r="D59" t="s">
        <v>306</v>
      </c>
    </row>
    <row r="60" spans="1:7" ht="45">
      <c r="A60" s="121" t="s">
        <v>152</v>
      </c>
    </row>
    <row r="61" spans="1:7" ht="45">
      <c r="A61" s="121" t="s">
        <v>153</v>
      </c>
    </row>
  </sheetData>
  <sheetProtection formatCells="0" formatColumns="0" formatRows="0" insertColumns="0" insertRows="0" deleteColumns="0" deleteRows="0"/>
  <mergeCells count="2">
    <mergeCell ref="A1:G1"/>
    <mergeCell ref="E2:G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dimension ref="A1:D25"/>
  <sheetViews>
    <sheetView workbookViewId="0">
      <pane ySplit="2" topLeftCell="A3" activePane="bottomLeft" state="frozen"/>
      <selection pane="bottomLeft" activeCell="A6" sqref="A6"/>
    </sheetView>
  </sheetViews>
  <sheetFormatPr baseColWidth="10" defaultColWidth="8.7109375" defaultRowHeight="15"/>
  <cols>
    <col min="1" max="1" width="39.7109375" customWidth="1"/>
    <col min="2" max="2" width="27.28515625" customWidth="1"/>
    <col min="3" max="3" width="29.7109375" customWidth="1"/>
    <col min="4" max="4" width="22.28515625" customWidth="1"/>
  </cols>
  <sheetData>
    <row r="1" spans="1:4" ht="56.65" customHeight="1">
      <c r="A1" s="252" t="s">
        <v>175</v>
      </c>
      <c r="B1" s="252"/>
      <c r="C1" s="252"/>
      <c r="D1" s="252"/>
    </row>
    <row r="2" spans="1:4" ht="127.5" customHeight="1">
      <c r="A2" s="28" t="s">
        <v>189</v>
      </c>
      <c r="B2" s="28" t="s">
        <v>190</v>
      </c>
      <c r="C2" s="28" t="s">
        <v>177</v>
      </c>
      <c r="D2" s="28" t="s">
        <v>176</v>
      </c>
    </row>
    <row r="3" spans="1:4" ht="3.6" customHeight="1">
      <c r="A3" s="95"/>
      <c r="B3" s="94"/>
      <c r="C3" s="94"/>
      <c r="D3" s="94"/>
    </row>
    <row r="4" spans="1:4" hidden="1">
      <c r="A4" s="92"/>
      <c r="B4" s="92"/>
      <c r="C4" s="92"/>
      <c r="D4" s="92"/>
    </row>
    <row r="5" spans="1:4" ht="24" hidden="1" customHeight="1">
      <c r="A5" s="92"/>
      <c r="B5" s="92"/>
      <c r="C5" s="92"/>
      <c r="D5" s="92"/>
    </row>
    <row r="6" spans="1:4" ht="120">
      <c r="A6" s="130" t="s">
        <v>400</v>
      </c>
      <c r="B6" s="147" t="s">
        <v>401</v>
      </c>
      <c r="C6" s="147" t="s">
        <v>402</v>
      </c>
      <c r="D6" s="147" t="s">
        <v>403</v>
      </c>
    </row>
    <row r="7" spans="1:4" ht="117.6" customHeight="1">
      <c r="A7" s="130" t="s">
        <v>404</v>
      </c>
      <c r="B7" s="130" t="s">
        <v>409</v>
      </c>
      <c r="C7" s="130" t="s">
        <v>410</v>
      </c>
      <c r="D7" s="130" t="s">
        <v>411</v>
      </c>
    </row>
    <row r="8" spans="1:4" ht="195">
      <c r="A8" s="130" t="s">
        <v>408</v>
      </c>
      <c r="B8" s="130" t="s">
        <v>405</v>
      </c>
      <c r="C8" s="130" t="s">
        <v>406</v>
      </c>
      <c r="D8" s="130" t="s">
        <v>407</v>
      </c>
    </row>
    <row r="9" spans="1:4" ht="195">
      <c r="A9" s="130" t="s">
        <v>420</v>
      </c>
      <c r="B9" s="130" t="s">
        <v>421</v>
      </c>
      <c r="C9" s="130" t="s">
        <v>422</v>
      </c>
      <c r="D9" s="130" t="s">
        <v>423</v>
      </c>
    </row>
    <row r="10" spans="1:4" ht="409.5">
      <c r="A10" s="130" t="s">
        <v>416</v>
      </c>
      <c r="B10" s="130" t="s">
        <v>417</v>
      </c>
      <c r="C10" s="130" t="s">
        <v>418</v>
      </c>
      <c r="D10" s="130" t="s">
        <v>419</v>
      </c>
    </row>
    <row r="11" spans="1:4" ht="171.6" customHeight="1">
      <c r="A11" s="130" t="s">
        <v>424</v>
      </c>
      <c r="B11" s="130" t="s">
        <v>425</v>
      </c>
      <c r="C11" s="130" t="s">
        <v>426</v>
      </c>
      <c r="D11" s="130" t="s">
        <v>427</v>
      </c>
    </row>
    <row r="12" spans="1:4" ht="189.6" customHeight="1">
      <c r="A12" s="127" t="s">
        <v>428</v>
      </c>
      <c r="B12" s="130" t="s">
        <v>429</v>
      </c>
      <c r="C12" s="130" t="s">
        <v>430</v>
      </c>
      <c r="D12" s="130" t="s">
        <v>431</v>
      </c>
    </row>
    <row r="13" spans="1:4" ht="195">
      <c r="A13" s="130" t="s">
        <v>412</v>
      </c>
      <c r="B13" s="130" t="s">
        <v>413</v>
      </c>
      <c r="C13" s="130" t="s">
        <v>414</v>
      </c>
      <c r="D13" s="130" t="s">
        <v>415</v>
      </c>
    </row>
    <row r="14" spans="1:4" ht="240">
      <c r="A14" s="137" t="s">
        <v>432</v>
      </c>
      <c r="B14" s="130" t="s">
        <v>433</v>
      </c>
      <c r="C14" s="130" t="s">
        <v>434</v>
      </c>
      <c r="D14" s="127" t="s">
        <v>435</v>
      </c>
    </row>
    <row r="15" spans="1:4" ht="195">
      <c r="A15" s="137" t="s">
        <v>436</v>
      </c>
      <c r="B15" s="130" t="s">
        <v>437</v>
      </c>
      <c r="C15" s="130" t="s">
        <v>438</v>
      </c>
      <c r="D15" s="130" t="s">
        <v>439</v>
      </c>
    </row>
    <row r="16" spans="1:4" ht="120">
      <c r="A16" s="130" t="s">
        <v>440</v>
      </c>
      <c r="B16" s="130" t="s">
        <v>441</v>
      </c>
      <c r="C16" s="130" t="s">
        <v>442</v>
      </c>
      <c r="D16" s="127" t="s">
        <v>443</v>
      </c>
    </row>
    <row r="17" spans="1:4" ht="255">
      <c r="A17" s="130" t="s">
        <v>444</v>
      </c>
      <c r="B17" s="130" t="s">
        <v>445</v>
      </c>
      <c r="C17" s="130" t="s">
        <v>446</v>
      </c>
      <c r="D17" s="127" t="s">
        <v>447</v>
      </c>
    </row>
    <row r="18" spans="1:4">
      <c r="A18" s="93"/>
      <c r="B18" s="93"/>
      <c r="C18" s="93"/>
      <c r="D18" s="93"/>
    </row>
    <row r="19" spans="1:4" ht="17.25">
      <c r="A19" t="s">
        <v>184</v>
      </c>
    </row>
    <row r="20" spans="1:4">
      <c r="A20" t="s">
        <v>178</v>
      </c>
    </row>
    <row r="21" spans="1:4">
      <c r="A21" t="s">
        <v>179</v>
      </c>
    </row>
    <row r="22" spans="1:4" ht="17.25">
      <c r="A22" t="s">
        <v>185</v>
      </c>
    </row>
    <row r="23" spans="1:4" ht="17.25">
      <c r="A23" t="s">
        <v>186</v>
      </c>
    </row>
    <row r="24" spans="1:4" ht="17.25">
      <c r="A24" t="s">
        <v>187</v>
      </c>
    </row>
    <row r="25" spans="1:4" ht="17.25">
      <c r="A25" t="s">
        <v>188</v>
      </c>
    </row>
  </sheetData>
  <sheetProtection formatCells="0" formatColumns="0" formatRows="0" insertRows="0" deleteRows="0"/>
  <mergeCells count="1">
    <mergeCell ref="A1:D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B20"/>
  <sheetViews>
    <sheetView topLeftCell="A12" zoomScale="150" workbookViewId="0">
      <selection activeCell="B13" sqref="B13"/>
    </sheetView>
  </sheetViews>
  <sheetFormatPr baseColWidth="10" defaultColWidth="8.7109375" defaultRowHeight="15"/>
  <cols>
    <col min="1" max="1" width="70" customWidth="1"/>
    <col min="2" max="2" width="52.140625" customWidth="1"/>
  </cols>
  <sheetData>
    <row r="1" spans="1:2" ht="18.75">
      <c r="A1" s="103" t="s">
        <v>241</v>
      </c>
    </row>
    <row r="2" spans="1:2" ht="18.75">
      <c r="A2" s="103" t="s">
        <v>227</v>
      </c>
    </row>
    <row r="3" spans="1:2">
      <c r="B3" t="s">
        <v>228</v>
      </c>
    </row>
    <row r="4" spans="1:2" ht="78.599999999999994" customHeight="1">
      <c r="A4" s="45" t="s">
        <v>229</v>
      </c>
      <c r="B4" s="47" t="s">
        <v>475</v>
      </c>
    </row>
    <row r="5" spans="1:2" ht="51">
      <c r="A5" s="45" t="s">
        <v>230</v>
      </c>
      <c r="B5" s="152" t="s">
        <v>455</v>
      </c>
    </row>
    <row r="6" spans="1:2" ht="38.25">
      <c r="A6" s="45" t="s">
        <v>231</v>
      </c>
      <c r="B6" s="47" t="s">
        <v>476</v>
      </c>
    </row>
    <row r="7" spans="1:2" ht="24.75" customHeight="1">
      <c r="A7" s="45"/>
      <c r="B7" s="47" t="s">
        <v>456</v>
      </c>
    </row>
    <row r="8" spans="1:2" ht="13.5" customHeight="1">
      <c r="A8" s="45" t="s">
        <v>232</v>
      </c>
      <c r="B8" s="48" t="s">
        <v>457</v>
      </c>
    </row>
    <row r="9" spans="1:2" ht="318.75">
      <c r="A9" s="148" t="s">
        <v>233</v>
      </c>
      <c r="B9" s="47" t="s">
        <v>448</v>
      </c>
    </row>
    <row r="10" spans="1:2" ht="120">
      <c r="A10" s="148"/>
      <c r="B10" s="151" t="s">
        <v>458</v>
      </c>
    </row>
    <row r="11" spans="1:2" ht="75">
      <c r="A11" s="148"/>
      <c r="B11" s="151" t="s">
        <v>459</v>
      </c>
    </row>
    <row r="12" spans="1:2" ht="45">
      <c r="A12" s="148"/>
      <c r="B12" s="151" t="s">
        <v>460</v>
      </c>
    </row>
    <row r="13" spans="1:2" ht="60">
      <c r="A13" s="45" t="s">
        <v>234</v>
      </c>
      <c r="B13" s="153" t="s">
        <v>488</v>
      </c>
    </row>
    <row r="14" spans="1:2">
      <c r="A14" s="45" t="s">
        <v>235</v>
      </c>
      <c r="B14" s="47" t="s">
        <v>449</v>
      </c>
    </row>
    <row r="15" spans="1:2">
      <c r="A15" s="105"/>
    </row>
    <row r="16" spans="1:2">
      <c r="A16" t="s">
        <v>236</v>
      </c>
    </row>
    <row r="17" spans="1:1" ht="48.75">
      <c r="A17" s="104" t="s">
        <v>237</v>
      </c>
    </row>
    <row r="18" spans="1:1" ht="48.75">
      <c r="A18" s="104" t="s">
        <v>238</v>
      </c>
    </row>
    <row r="19" spans="1:1" ht="24.75">
      <c r="A19" s="104" t="s">
        <v>239</v>
      </c>
    </row>
    <row r="20" spans="1:1" ht="24.75">
      <c r="A20" s="104" t="s">
        <v>240</v>
      </c>
    </row>
  </sheetData>
  <conditionalFormatting sqref="A4:A14">
    <cfRule type="colorScale" priority="2">
      <colorScale>
        <cfvo type="min" val="0"/>
        <cfvo type="percentile" val="50"/>
        <cfvo type="max" val="0"/>
        <color rgb="FF63BE7B"/>
        <color rgb="FFFFEB84"/>
        <color rgb="FFF8696B"/>
      </colorScale>
    </cfRule>
  </conditionalFormatting>
  <conditionalFormatting sqref="B4:B9 B14">
    <cfRule type="colorScale" priority="1">
      <colorScale>
        <cfvo type="min" val="0"/>
        <cfvo type="percentile" val="50"/>
        <cfvo type="max" val="0"/>
        <color rgb="FF63BE7B"/>
        <color rgb="FFFFEB84"/>
        <color rgb="FFF8696B"/>
      </colorScale>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B37"/>
  <sheetViews>
    <sheetView tabSelected="1" zoomScale="150" zoomScaleNormal="120" workbookViewId="0">
      <pane ySplit="2" topLeftCell="A8" activePane="bottomLeft" state="frozen"/>
      <selection pane="bottomLeft" activeCell="C1" sqref="C1"/>
    </sheetView>
  </sheetViews>
  <sheetFormatPr baseColWidth="10" defaultColWidth="9.140625" defaultRowHeight="12"/>
  <cols>
    <col min="1" max="1" width="46.7109375" style="2" customWidth="1"/>
    <col min="2" max="2" width="84.42578125" style="2" customWidth="1"/>
    <col min="3" max="16384" width="9.140625" style="2"/>
  </cols>
  <sheetData>
    <row r="1" spans="1:2" ht="18.75">
      <c r="A1" s="211" t="s">
        <v>204</v>
      </c>
      <c r="B1" s="211"/>
    </row>
    <row r="2" spans="1:2" ht="15.75">
      <c r="A2" s="212" t="s">
        <v>77</v>
      </c>
      <c r="B2" s="212"/>
    </row>
    <row r="3" spans="1:2" ht="15">
      <c r="A3" s="3" t="s">
        <v>21</v>
      </c>
      <c r="B3" s="44"/>
    </row>
    <row r="4" spans="1:2" ht="16.149999999999999" customHeight="1">
      <c r="A4" s="51" t="s">
        <v>206</v>
      </c>
      <c r="B4" s="120" t="s">
        <v>334</v>
      </c>
    </row>
    <row r="5" spans="1:2" ht="36.75" customHeight="1">
      <c r="A5" s="3" t="s">
        <v>22</v>
      </c>
      <c r="B5" s="45"/>
    </row>
    <row r="6" spans="1:2" ht="12.75">
      <c r="A6" s="141" t="s">
        <v>313</v>
      </c>
      <c r="B6" s="47"/>
    </row>
    <row r="7" spans="1:2" ht="15">
      <c r="A7" s="150" t="s">
        <v>461</v>
      </c>
      <c r="B7" s="140"/>
    </row>
    <row r="8" spans="1:2" ht="12.75">
      <c r="A8" s="51" t="s">
        <v>314</v>
      </c>
      <c r="B8" s="140"/>
    </row>
    <row r="9" spans="1:2" ht="12.75">
      <c r="A9" s="51" t="s">
        <v>315</v>
      </c>
      <c r="B9" s="140"/>
    </row>
    <row r="10" spans="1:2" ht="12" customHeight="1">
      <c r="A10" s="51" t="s">
        <v>316</v>
      </c>
      <c r="B10" s="140"/>
    </row>
    <row r="11" spans="1:2" ht="65.25" customHeight="1">
      <c r="A11" s="51"/>
      <c r="B11" s="140" t="s">
        <v>462</v>
      </c>
    </row>
    <row r="12" spans="1:2" ht="45">
      <c r="A12" s="51" t="s">
        <v>317</v>
      </c>
      <c r="B12" s="151" t="s">
        <v>463</v>
      </c>
    </row>
    <row r="13" spans="1:2" ht="25.5">
      <c r="A13" s="51" t="s">
        <v>318</v>
      </c>
      <c r="B13" s="140" t="s">
        <v>464</v>
      </c>
    </row>
    <row r="14" spans="1:2" ht="51">
      <c r="A14" s="51" t="s">
        <v>319</v>
      </c>
      <c r="B14" s="140" t="s">
        <v>465</v>
      </c>
    </row>
    <row r="15" spans="1:2" ht="25.5">
      <c r="A15" s="51"/>
      <c r="B15" s="140" t="s">
        <v>466</v>
      </c>
    </row>
    <row r="16" spans="1:2" ht="25.5">
      <c r="A16" s="51"/>
      <c r="B16" s="140" t="s">
        <v>467</v>
      </c>
    </row>
    <row r="17" spans="1:2" ht="38.25">
      <c r="A17" s="51"/>
      <c r="B17" s="140" t="s">
        <v>468</v>
      </c>
    </row>
    <row r="18" spans="1:2" ht="12.75">
      <c r="A18" s="141" t="s">
        <v>320</v>
      </c>
      <c r="B18" s="140"/>
    </row>
    <row r="19" spans="1:2" ht="12.75">
      <c r="A19" s="142" t="s">
        <v>321</v>
      </c>
      <c r="B19" s="140"/>
    </row>
    <row r="20" spans="1:2" ht="12.75">
      <c r="A20" s="142" t="s">
        <v>322</v>
      </c>
      <c r="B20" s="140"/>
    </row>
    <row r="21" spans="1:2" ht="12.75">
      <c r="A21" s="141" t="s">
        <v>323</v>
      </c>
      <c r="B21" s="140"/>
    </row>
    <row r="22" spans="1:2" ht="12.75">
      <c r="A22" s="142" t="s">
        <v>324</v>
      </c>
      <c r="B22" s="140"/>
    </row>
    <row r="23" spans="1:2" ht="12.75">
      <c r="A23" s="142" t="s">
        <v>325</v>
      </c>
      <c r="B23" s="140"/>
    </row>
    <row r="24" spans="1:2" ht="12.75">
      <c r="A24" s="142" t="s">
        <v>326</v>
      </c>
      <c r="B24" s="140"/>
    </row>
    <row r="25" spans="1:2" ht="12.75">
      <c r="A25" s="142" t="s">
        <v>327</v>
      </c>
      <c r="B25" s="140"/>
    </row>
    <row r="26" spans="1:2" ht="12.75">
      <c r="A26" s="142" t="s">
        <v>328</v>
      </c>
      <c r="B26" s="140"/>
    </row>
    <row r="27" spans="1:2" ht="38.25">
      <c r="A27" s="142" t="s">
        <v>329</v>
      </c>
      <c r="B27" s="140" t="s">
        <v>337</v>
      </c>
    </row>
    <row r="28" spans="1:2" ht="25.5">
      <c r="A28" s="142" t="s">
        <v>330</v>
      </c>
      <c r="B28" s="140" t="s">
        <v>338</v>
      </c>
    </row>
    <row r="29" spans="1:2" ht="12.75">
      <c r="A29" s="141" t="s">
        <v>331</v>
      </c>
      <c r="B29" s="140" t="s">
        <v>336</v>
      </c>
    </row>
    <row r="30" spans="1:2" ht="25.5">
      <c r="A30" s="142" t="s">
        <v>332</v>
      </c>
      <c r="B30" s="140"/>
    </row>
    <row r="31" spans="1:2" ht="25.5">
      <c r="A31" s="51" t="s">
        <v>333</v>
      </c>
      <c r="B31" s="140"/>
    </row>
    <row r="32" spans="1:2" ht="60">
      <c r="A32" s="3" t="s">
        <v>23</v>
      </c>
      <c r="B32" s="45"/>
    </row>
    <row r="33" spans="1:2" ht="30">
      <c r="A33" s="52" t="s">
        <v>24</v>
      </c>
      <c r="B33" s="120" t="s">
        <v>335</v>
      </c>
    </row>
    <row r="34" spans="1:2" ht="12.75">
      <c r="A34" s="50" t="s">
        <v>25</v>
      </c>
      <c r="B34" s="45"/>
    </row>
    <row r="35" spans="1:2" ht="31.5" customHeight="1">
      <c r="A35" s="51" t="s">
        <v>26</v>
      </c>
      <c r="B35" s="47" t="s">
        <v>307</v>
      </c>
    </row>
    <row r="36" spans="1:2" ht="45" customHeight="1">
      <c r="A36" s="213" t="s">
        <v>27</v>
      </c>
      <c r="B36" s="213"/>
    </row>
    <row r="37" spans="1:2" ht="25.15" customHeight="1">
      <c r="A37" s="213" t="s">
        <v>78</v>
      </c>
      <c r="B37" s="213"/>
    </row>
  </sheetData>
  <sheetProtection formatCells="0" formatColumns="0" formatRows="0" insertRows="0" deleteRows="0"/>
  <mergeCells count="4">
    <mergeCell ref="A2:B2"/>
    <mergeCell ref="A36:B36"/>
    <mergeCell ref="A37:B37"/>
    <mergeCell ref="A1:B1"/>
  </mergeCells>
  <conditionalFormatting sqref="A2">
    <cfRule type="colorScale" priority="9">
      <colorScale>
        <cfvo type="min" val="0"/>
        <cfvo type="percentile" val="50"/>
        <cfvo type="max" val="0"/>
        <color rgb="FF63BE7B"/>
        <color rgb="FFFFEB84"/>
        <color rgb="FFF8696B"/>
      </colorScale>
    </cfRule>
  </conditionalFormatting>
  <conditionalFormatting sqref="A3">
    <cfRule type="colorScale" priority="7">
      <colorScale>
        <cfvo type="min" val="0"/>
        <cfvo type="percentile" val="50"/>
        <cfvo type="max" val="0"/>
        <color rgb="FF63BE7B"/>
        <color rgb="FFFFEB84"/>
        <color rgb="FFF8696B"/>
      </colorScale>
    </cfRule>
  </conditionalFormatting>
  <conditionalFormatting sqref="A5">
    <cfRule type="colorScale" priority="6">
      <colorScale>
        <cfvo type="min" val="0"/>
        <cfvo type="percentile" val="50"/>
        <cfvo type="max" val="0"/>
        <color rgb="FF63BE7B"/>
        <color rgb="FFFFEB84"/>
        <color rgb="FFF8696B"/>
      </colorScale>
    </cfRule>
  </conditionalFormatting>
  <conditionalFormatting sqref="A32">
    <cfRule type="colorScale" priority="4">
      <colorScale>
        <cfvo type="min" val="0"/>
        <cfvo type="percentile" val="50"/>
        <cfvo type="max" val="0"/>
        <color rgb="FF63BE7B"/>
        <color rgb="FFFFEB84"/>
        <color rgb="FFF8696B"/>
      </colorScale>
    </cfRule>
  </conditionalFormatting>
  <conditionalFormatting sqref="A34:B34 A4 B32 A33 A35 A6 A8:A31">
    <cfRule type="colorScale" priority="8">
      <colorScale>
        <cfvo type="min" val="0"/>
        <cfvo type="percentile" val="50"/>
        <cfvo type="max" val="0"/>
        <color rgb="FF63BE7B"/>
        <color rgb="FFFFEB84"/>
        <color rgb="FFF8696B"/>
      </colorScale>
    </cfRule>
  </conditionalFormatting>
  <conditionalFormatting sqref="B3">
    <cfRule type="colorScale" priority="3">
      <colorScale>
        <cfvo type="min" val="0"/>
        <cfvo type="percentile" val="50"/>
        <cfvo type="max" val="0"/>
        <color rgb="FF63BE7B"/>
        <color rgb="FFFFEB84"/>
        <color rgb="FFF8696B"/>
      </colorScale>
    </cfRule>
  </conditionalFormatting>
  <conditionalFormatting sqref="B5">
    <cfRule type="colorScale" priority="5">
      <colorScale>
        <cfvo type="min" val="0"/>
        <cfvo type="percentile" val="50"/>
        <cfvo type="max" val="0"/>
        <color rgb="FF63BE7B"/>
        <color rgb="FFFFEB84"/>
        <color rgb="FFF8696B"/>
      </colorScale>
    </cfRule>
  </conditionalFormatting>
  <conditionalFormatting sqref="B13:B31 B6:B11">
    <cfRule type="colorScale" priority="17">
      <colorScale>
        <cfvo type="min" val="0"/>
        <cfvo type="percentile" val="50"/>
        <cfvo type="max" val="0"/>
        <color rgb="FF63BE7B"/>
        <color rgb="FFFFEB84"/>
        <color rgb="FFF8696B"/>
      </colorScale>
    </cfRule>
  </conditionalFormatting>
  <conditionalFormatting sqref="B35">
    <cfRule type="colorScale" priority="1">
      <colorScale>
        <cfvo type="min" val="0"/>
        <cfvo type="percentile" val="50"/>
        <cfvo type="max" val="0"/>
        <color rgb="FF63BE7B"/>
        <color rgb="FFFFEB84"/>
        <color rgb="FFF8696B"/>
      </colorScale>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B53"/>
  <sheetViews>
    <sheetView zoomScale="120" zoomScaleNormal="120" workbookViewId="0">
      <pane ySplit="2" topLeftCell="A3" activePane="bottomLeft" state="frozen"/>
      <selection pane="bottomLeft" activeCell="B44" sqref="B44"/>
    </sheetView>
  </sheetViews>
  <sheetFormatPr baseColWidth="10" defaultColWidth="9.140625" defaultRowHeight="12.75"/>
  <cols>
    <col min="1" max="1" width="49.42578125" style="4" customWidth="1"/>
    <col min="2" max="2" width="124.7109375" style="124" customWidth="1"/>
    <col min="3" max="16384" width="9.140625" style="4"/>
  </cols>
  <sheetData>
    <row r="1" spans="1:2" ht="34.9" customHeight="1">
      <c r="A1" s="216" t="s">
        <v>61</v>
      </c>
      <c r="B1" s="216"/>
    </row>
    <row r="2" spans="1:2" ht="19.149999999999999" customHeight="1">
      <c r="A2" s="38" t="s">
        <v>28</v>
      </c>
      <c r="B2" s="38" t="s">
        <v>29</v>
      </c>
    </row>
    <row r="3" spans="1:2" ht="15" customHeight="1">
      <c r="A3" s="53" t="s">
        <v>209</v>
      </c>
      <c r="B3" s="5"/>
    </row>
    <row r="4" spans="1:2" ht="48" customHeight="1">
      <c r="A4" s="49" t="s">
        <v>31</v>
      </c>
      <c r="B4" s="136" t="s">
        <v>282</v>
      </c>
    </row>
    <row r="5" spans="1:2" ht="33" customHeight="1">
      <c r="A5" s="53" t="s">
        <v>210</v>
      </c>
      <c r="B5" s="5"/>
    </row>
    <row r="6" spans="1:2" ht="55.5" customHeight="1">
      <c r="A6" s="54" t="s">
        <v>30</v>
      </c>
      <c r="B6" s="64" t="s">
        <v>477</v>
      </c>
    </row>
    <row r="7" spans="1:2" ht="81.75" customHeight="1">
      <c r="A7" s="54" t="s">
        <v>79</v>
      </c>
      <c r="B7" s="137" t="s">
        <v>478</v>
      </c>
    </row>
    <row r="8" spans="1:2" ht="96.6" customHeight="1">
      <c r="A8" s="54" t="s">
        <v>207</v>
      </c>
      <c r="B8" s="137" t="s">
        <v>312</v>
      </c>
    </row>
    <row r="9" spans="1:2" ht="156" customHeight="1">
      <c r="A9" s="55" t="s">
        <v>208</v>
      </c>
      <c r="B9" s="47" t="s">
        <v>470</v>
      </c>
    </row>
    <row r="10" spans="1:2" ht="25.15" customHeight="1">
      <c r="A10" s="218" t="s">
        <v>211</v>
      </c>
      <c r="B10" s="219"/>
    </row>
    <row r="11" spans="1:2" ht="75" customHeight="1">
      <c r="A11" s="63" t="s">
        <v>62</v>
      </c>
      <c r="B11" s="59"/>
    </row>
    <row r="12" spans="1:2" ht="138" customHeight="1">
      <c r="A12" s="54" t="s">
        <v>80</v>
      </c>
      <c r="B12" s="64" t="s">
        <v>339</v>
      </c>
    </row>
    <row r="13" spans="1:2" ht="100.5" customHeight="1">
      <c r="A13" s="54" t="s">
        <v>81</v>
      </c>
      <c r="B13" s="64" t="s">
        <v>340</v>
      </c>
    </row>
    <row r="14" spans="1:2" ht="84.75" customHeight="1">
      <c r="A14" s="54" t="s">
        <v>82</v>
      </c>
      <c r="B14" s="64" t="s">
        <v>341</v>
      </c>
    </row>
    <row r="15" spans="1:2" ht="38.25" customHeight="1">
      <c r="A15" s="54" t="s">
        <v>32</v>
      </c>
      <c r="B15" s="64" t="s">
        <v>342</v>
      </c>
    </row>
    <row r="16" spans="1:2" ht="212.25" customHeight="1">
      <c r="A16" s="54" t="s">
        <v>33</v>
      </c>
      <c r="B16" s="138" t="s">
        <v>479</v>
      </c>
    </row>
    <row r="17" spans="1:2" ht="43.9" customHeight="1">
      <c r="A17" s="54" t="s">
        <v>34</v>
      </c>
      <c r="B17" s="64" t="s">
        <v>343</v>
      </c>
    </row>
    <row r="18" spans="1:2" ht="43.15" customHeight="1">
      <c r="A18" s="54" t="s">
        <v>35</v>
      </c>
      <c r="B18" s="64" t="s">
        <v>344</v>
      </c>
    </row>
    <row r="19" spans="1:2" ht="84.75" customHeight="1">
      <c r="A19" s="54" t="s">
        <v>36</v>
      </c>
      <c r="B19" s="64" t="s">
        <v>345</v>
      </c>
    </row>
    <row r="20" spans="1:2" ht="85.9" customHeight="1">
      <c r="A20" s="54" t="s">
        <v>37</v>
      </c>
      <c r="B20" s="64" t="s">
        <v>346</v>
      </c>
    </row>
    <row r="21" spans="1:2" ht="70.150000000000006" customHeight="1">
      <c r="A21" s="54" t="s">
        <v>83</v>
      </c>
      <c r="B21" s="64" t="s">
        <v>347</v>
      </c>
    </row>
    <row r="22" spans="1:2" ht="95.45" customHeight="1">
      <c r="A22" s="54"/>
      <c r="B22" s="139" t="s">
        <v>308</v>
      </c>
    </row>
    <row r="23" spans="1:2" ht="118.15" customHeight="1">
      <c r="A23" s="54"/>
      <c r="B23" s="139" t="s">
        <v>309</v>
      </c>
    </row>
    <row r="24" spans="1:2" ht="91.15" customHeight="1">
      <c r="A24" s="54"/>
      <c r="B24" s="139" t="s">
        <v>480</v>
      </c>
    </row>
    <row r="25" spans="1:2" ht="81.599999999999994" customHeight="1">
      <c r="A25" s="54"/>
      <c r="B25" s="139" t="s">
        <v>481</v>
      </c>
    </row>
    <row r="26" spans="1:2" ht="103.5" customHeight="1">
      <c r="A26" s="54" t="s">
        <v>38</v>
      </c>
      <c r="B26" s="64" t="s">
        <v>348</v>
      </c>
    </row>
    <row r="27" spans="1:2" ht="70.150000000000006" customHeight="1">
      <c r="A27" s="54" t="s">
        <v>39</v>
      </c>
      <c r="B27" s="64" t="s">
        <v>349</v>
      </c>
    </row>
    <row r="28" spans="1:2" ht="70.150000000000006" customHeight="1">
      <c r="A28" s="54" t="s">
        <v>40</v>
      </c>
      <c r="B28" s="64" t="s">
        <v>350</v>
      </c>
    </row>
    <row r="29" spans="1:2" ht="62.45" customHeight="1">
      <c r="A29" s="54" t="s">
        <v>41</v>
      </c>
      <c r="B29" s="64" t="s">
        <v>310</v>
      </c>
    </row>
    <row r="30" spans="1:2" ht="70.900000000000006" customHeight="1">
      <c r="A30" s="54" t="s">
        <v>42</v>
      </c>
      <c r="B30" s="64" t="s">
        <v>351</v>
      </c>
    </row>
    <row r="31" spans="1:2" ht="58.9" customHeight="1">
      <c r="A31" s="54" t="s">
        <v>43</v>
      </c>
      <c r="B31" s="64" t="s">
        <v>353</v>
      </c>
    </row>
    <row r="32" spans="1:2" ht="62.65" customHeight="1">
      <c r="A32" s="54" t="s">
        <v>44</v>
      </c>
      <c r="B32" s="64" t="s">
        <v>311</v>
      </c>
    </row>
    <row r="33" spans="1:2" ht="55.15" customHeight="1">
      <c r="A33" s="218" t="s">
        <v>84</v>
      </c>
      <c r="B33" s="219"/>
    </row>
    <row r="34" spans="1:2" ht="113.65" customHeight="1">
      <c r="A34" s="54" t="s">
        <v>85</v>
      </c>
      <c r="B34" s="64" t="s">
        <v>484</v>
      </c>
    </row>
    <row r="35" spans="1:2" ht="114.75">
      <c r="A35" s="54" t="s">
        <v>86</v>
      </c>
      <c r="B35" s="64" t="s">
        <v>352</v>
      </c>
    </row>
    <row r="36" spans="1:2" ht="55.15" customHeight="1">
      <c r="A36" s="61" t="s">
        <v>45</v>
      </c>
      <c r="B36" s="62"/>
    </row>
    <row r="37" spans="1:2" ht="38.25">
      <c r="A37" s="54" t="s">
        <v>47</v>
      </c>
      <c r="B37" s="64" t="s">
        <v>282</v>
      </c>
    </row>
    <row r="38" spans="1:2" ht="38.25">
      <c r="A38" s="54" t="s">
        <v>46</v>
      </c>
      <c r="B38" s="64" t="s">
        <v>282</v>
      </c>
    </row>
    <row r="39" spans="1:2" ht="51">
      <c r="A39" s="57" t="s">
        <v>48</v>
      </c>
      <c r="B39" s="64" t="s">
        <v>282</v>
      </c>
    </row>
    <row r="40" spans="1:2" ht="64.900000000000006" customHeight="1">
      <c r="A40" s="56" t="s">
        <v>49</v>
      </c>
      <c r="B40" s="58"/>
    </row>
    <row r="41" spans="1:2" ht="64.150000000000006" customHeight="1">
      <c r="A41" s="58" t="s">
        <v>50</v>
      </c>
      <c r="B41" s="64" t="s">
        <v>482</v>
      </c>
    </row>
    <row r="42" spans="1:2" ht="82.9" customHeight="1">
      <c r="A42" s="58" t="s">
        <v>51</v>
      </c>
      <c r="B42" s="64" t="s">
        <v>354</v>
      </c>
    </row>
    <row r="43" spans="1:2" ht="52.9" customHeight="1">
      <c r="A43" s="58" t="s">
        <v>52</v>
      </c>
      <c r="B43" s="154" t="s">
        <v>489</v>
      </c>
    </row>
    <row r="44" spans="1:2" ht="78" customHeight="1">
      <c r="A44" s="56" t="s">
        <v>53</v>
      </c>
      <c r="B44" s="122"/>
    </row>
    <row r="45" spans="1:2" ht="52.9" customHeight="1">
      <c r="A45" s="54" t="s">
        <v>54</v>
      </c>
      <c r="B45" s="64" t="s">
        <v>282</v>
      </c>
    </row>
    <row r="46" spans="1:2" ht="66.75" customHeight="1">
      <c r="A46" s="54" t="s">
        <v>55</v>
      </c>
      <c r="B46" s="64" t="s">
        <v>282</v>
      </c>
    </row>
    <row r="47" spans="1:2" ht="66" customHeight="1">
      <c r="A47" s="54" t="s">
        <v>56</v>
      </c>
      <c r="B47" s="64" t="s">
        <v>282</v>
      </c>
    </row>
    <row r="48" spans="1:2" ht="66.75" customHeight="1">
      <c r="A48" s="54" t="s">
        <v>57</v>
      </c>
      <c r="B48" s="64"/>
    </row>
    <row r="49" spans="1:2" ht="75" customHeight="1">
      <c r="A49" s="54" t="s">
        <v>58</v>
      </c>
      <c r="B49" s="64" t="s">
        <v>282</v>
      </c>
    </row>
    <row r="50" spans="1:2" ht="62.65" customHeight="1">
      <c r="A50" s="60" t="s">
        <v>59</v>
      </c>
      <c r="B50" s="123" t="s">
        <v>282</v>
      </c>
    </row>
    <row r="51" spans="1:2" ht="37.15" customHeight="1">
      <c r="A51" s="214" t="s">
        <v>60</v>
      </c>
      <c r="B51" s="214"/>
    </row>
    <row r="52" spans="1:2" ht="16.899999999999999" customHeight="1">
      <c r="A52" s="215" t="s">
        <v>135</v>
      </c>
      <c r="B52" s="215"/>
    </row>
    <row r="53" spans="1:2" ht="69" customHeight="1">
      <c r="A53" s="217" t="s">
        <v>136</v>
      </c>
      <c r="B53" s="217"/>
    </row>
  </sheetData>
  <sheetProtection formatCells="0" formatColumns="0" formatRows="0" insertRows="0" deleteRows="0"/>
  <mergeCells count="6">
    <mergeCell ref="A51:B51"/>
    <mergeCell ref="A52:B52"/>
    <mergeCell ref="A1:B1"/>
    <mergeCell ref="A53:B53"/>
    <mergeCell ref="A10:B10"/>
    <mergeCell ref="A33:B33"/>
  </mergeCells>
  <conditionalFormatting sqref="A4">
    <cfRule type="colorScale" priority="4">
      <colorScale>
        <cfvo type="min" val="0"/>
        <cfvo type="percentile" val="50"/>
        <cfvo type="max" val="0"/>
        <color rgb="FF63BE7B"/>
        <color rgb="FFFFEB84"/>
        <color rgb="FFF8696B"/>
      </colorScale>
    </cfRule>
  </conditionalFormatting>
  <conditionalFormatting sqref="A2:B2">
    <cfRule type="colorScale" priority="6">
      <colorScale>
        <cfvo type="min" val="0"/>
        <cfvo type="percentile" val="50"/>
        <cfvo type="max" val="0"/>
        <color rgb="FF63BE7B"/>
        <color rgb="FFFFEB84"/>
        <color rgb="FFF8696B"/>
      </colorScale>
    </cfRule>
  </conditionalFormatting>
  <conditionalFormatting sqref="A3:B3">
    <cfRule type="colorScale" priority="5">
      <colorScale>
        <cfvo type="min" val="0"/>
        <cfvo type="percentile" val="50"/>
        <cfvo type="max" val="0"/>
        <color rgb="FF63BE7B"/>
        <color rgb="FFFFEB84"/>
        <color rgb="FFF8696B"/>
      </colorScale>
    </cfRule>
  </conditionalFormatting>
  <conditionalFormatting sqref="A5:B5">
    <cfRule type="colorScale" priority="3">
      <colorScale>
        <cfvo type="min" val="0"/>
        <cfvo type="percentile" val="50"/>
        <cfvo type="max" val="0"/>
        <color rgb="FF63BE7B"/>
        <color rgb="FFFFEB84"/>
        <color rgb="FFF8696B"/>
      </colorScale>
    </cfRule>
  </conditionalFormatting>
  <conditionalFormatting sqref="B9">
    <cfRule type="colorScale" priority="1">
      <colorScale>
        <cfvo type="min" val="0"/>
        <cfvo type="percentile" val="50"/>
        <cfvo type="max" val="0"/>
        <color rgb="FF63BE7B"/>
        <color rgb="FFFFEB84"/>
        <color rgb="FFF8696B"/>
      </colorScale>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M34"/>
  <sheetViews>
    <sheetView workbookViewId="0">
      <pane ySplit="7" topLeftCell="A27" activePane="bottomLeft" state="frozen"/>
      <selection pane="bottomLeft" activeCell="L12" sqref="L12"/>
    </sheetView>
  </sheetViews>
  <sheetFormatPr baseColWidth="10" defaultColWidth="8.7109375" defaultRowHeight="12.75"/>
  <cols>
    <col min="1" max="1" width="50.7109375" style="8" customWidth="1"/>
    <col min="2" max="2" width="10.7109375" style="8" customWidth="1"/>
    <col min="3" max="3" width="17.140625" style="8" customWidth="1"/>
    <col min="4" max="4" width="12" style="8" customWidth="1"/>
    <col min="5" max="5" width="11.28515625" style="8" customWidth="1"/>
    <col min="6" max="6" width="10.28515625" style="8" customWidth="1"/>
    <col min="7" max="7" width="8.42578125" style="8" bestFit="1" customWidth="1"/>
    <col min="8" max="9" width="7.28515625" style="8" customWidth="1"/>
    <col min="10" max="11" width="9.28515625" style="8" customWidth="1"/>
    <col min="12" max="12" width="12.42578125" style="8" customWidth="1"/>
    <col min="13" max="13" width="23.28515625" style="8" customWidth="1"/>
    <col min="14" max="16384" width="8.7109375" style="8"/>
  </cols>
  <sheetData>
    <row r="1" spans="1:13" ht="19.899999999999999" customHeight="1">
      <c r="A1" s="6" t="s">
        <v>212</v>
      </c>
      <c r="B1" s="7"/>
      <c r="C1" s="7"/>
      <c r="D1" s="7"/>
      <c r="E1" s="7"/>
      <c r="F1" s="7"/>
      <c r="G1" s="7"/>
      <c r="H1" s="7"/>
      <c r="I1" s="7"/>
      <c r="J1" s="7"/>
      <c r="K1" s="7"/>
      <c r="L1" s="7"/>
      <c r="M1" s="7"/>
    </row>
    <row r="2" spans="1:13" ht="15.75" customHeight="1">
      <c r="A2" s="226" t="s">
        <v>63</v>
      </c>
      <c r="B2" s="226"/>
      <c r="C2" s="226"/>
      <c r="D2" s="226"/>
      <c r="E2" s="226"/>
      <c r="F2" s="226"/>
      <c r="G2" s="226"/>
      <c r="H2" s="226"/>
      <c r="I2" s="226"/>
      <c r="J2" s="226"/>
      <c r="K2" s="226"/>
      <c r="L2" s="226"/>
      <c r="M2" s="226"/>
    </row>
    <row r="3" spans="1:13" s="65" customFormat="1" ht="63" customHeight="1">
      <c r="A3" s="228"/>
      <c r="B3" s="232" t="s">
        <v>147</v>
      </c>
      <c r="C3" s="232" t="s">
        <v>67</v>
      </c>
      <c r="D3" s="227" t="s">
        <v>64</v>
      </c>
      <c r="E3" s="227"/>
      <c r="F3" s="227"/>
      <c r="G3" s="227"/>
      <c r="H3" s="227"/>
      <c r="I3" s="227"/>
      <c r="J3" s="232" t="s">
        <v>215</v>
      </c>
      <c r="K3" s="232" t="s">
        <v>75</v>
      </c>
      <c r="L3" s="232" t="s">
        <v>74</v>
      </c>
      <c r="M3" s="232"/>
    </row>
    <row r="4" spans="1:13" s="65" customFormat="1" ht="10.9" customHeight="1">
      <c r="A4" s="229"/>
      <c r="B4" s="233"/>
      <c r="C4" s="233"/>
      <c r="D4" s="235">
        <v>2021</v>
      </c>
      <c r="E4" s="235">
        <v>2022</v>
      </c>
      <c r="F4" s="235">
        <v>2023</v>
      </c>
      <c r="G4" s="235" t="s">
        <v>213</v>
      </c>
      <c r="H4" s="235" t="s">
        <v>213</v>
      </c>
      <c r="I4" s="235" t="s">
        <v>214</v>
      </c>
      <c r="J4" s="233"/>
      <c r="K4" s="233"/>
      <c r="L4" s="233"/>
      <c r="M4" s="233"/>
    </row>
    <row r="5" spans="1:13" s="65" customFormat="1" ht="6" hidden="1" customHeight="1">
      <c r="A5" s="229"/>
      <c r="B5" s="233"/>
      <c r="C5" s="233"/>
      <c r="D5" s="236"/>
      <c r="E5" s="236"/>
      <c r="F5" s="236"/>
      <c r="G5" s="236"/>
      <c r="H5" s="236"/>
      <c r="I5" s="236"/>
      <c r="J5" s="233"/>
      <c r="K5" s="233"/>
      <c r="L5" s="233"/>
      <c r="M5" s="233"/>
    </row>
    <row r="6" spans="1:13" s="65" customFormat="1" ht="13.9" customHeight="1">
      <c r="A6" s="229"/>
      <c r="B6" s="233"/>
      <c r="C6" s="233"/>
      <c r="D6" s="236"/>
      <c r="E6" s="236"/>
      <c r="F6" s="236"/>
      <c r="G6" s="236"/>
      <c r="H6" s="236"/>
      <c r="I6" s="236"/>
      <c r="J6" s="233"/>
      <c r="K6" s="233"/>
      <c r="L6" s="233"/>
      <c r="M6" s="233"/>
    </row>
    <row r="7" spans="1:13" s="65" customFormat="1" ht="43.15" customHeight="1">
      <c r="A7" s="230"/>
      <c r="B7" s="234"/>
      <c r="C7" s="234"/>
      <c r="D7" s="237"/>
      <c r="E7" s="237"/>
      <c r="F7" s="237"/>
      <c r="G7" s="237"/>
      <c r="H7" s="237"/>
      <c r="I7" s="237"/>
      <c r="J7" s="234"/>
      <c r="K7" s="234"/>
      <c r="L7" s="234"/>
      <c r="M7" s="234"/>
    </row>
    <row r="8" spans="1:13" ht="51" customHeight="1">
      <c r="A8" s="15" t="s">
        <v>140</v>
      </c>
      <c r="B8" s="12"/>
      <c r="C8" s="12"/>
      <c r="D8" s="13"/>
      <c r="E8" s="13"/>
      <c r="F8" s="13"/>
      <c r="G8" s="13"/>
      <c r="H8" s="13"/>
      <c r="I8" s="13"/>
      <c r="J8" s="13"/>
      <c r="K8" s="13"/>
      <c r="L8" s="231"/>
      <c r="M8" s="231"/>
    </row>
    <row r="9" spans="1:13" ht="51" customHeight="1">
      <c r="A9" s="77" t="s">
        <v>267</v>
      </c>
      <c r="B9" s="76" t="s">
        <v>265</v>
      </c>
      <c r="C9" s="77" t="s">
        <v>266</v>
      </c>
      <c r="D9" s="175">
        <v>207.16300000000001</v>
      </c>
      <c r="E9" s="175">
        <v>240.691</v>
      </c>
      <c r="F9" s="175">
        <v>502.68599999999998</v>
      </c>
      <c r="G9" s="156"/>
      <c r="H9" s="156"/>
      <c r="I9" s="156"/>
      <c r="J9" s="156">
        <v>1073</v>
      </c>
      <c r="K9" s="157">
        <v>2030</v>
      </c>
      <c r="L9" s="13"/>
      <c r="M9" s="13"/>
    </row>
    <row r="10" spans="1:13" ht="76.5">
      <c r="A10" s="87" t="s">
        <v>76</v>
      </c>
      <c r="B10" s="88"/>
      <c r="C10" s="89"/>
      <c r="D10" s="89"/>
      <c r="E10" s="89"/>
      <c r="F10" s="89"/>
      <c r="G10" s="89"/>
      <c r="H10" s="89"/>
      <c r="I10" s="89"/>
      <c r="J10" s="89"/>
      <c r="K10" s="89"/>
      <c r="L10" s="90"/>
      <c r="M10" s="90"/>
    </row>
    <row r="11" spans="1:13" ht="42" customHeight="1" thickBot="1">
      <c r="A11" s="10" t="s">
        <v>137</v>
      </c>
      <c r="B11" s="76" t="s">
        <v>265</v>
      </c>
      <c r="C11" s="77" t="s">
        <v>266</v>
      </c>
      <c r="D11" s="175">
        <v>857.99</v>
      </c>
      <c r="E11" s="175">
        <v>891.51869999999997</v>
      </c>
      <c r="F11" s="175">
        <v>579.85599999999999</v>
      </c>
      <c r="G11" s="156"/>
      <c r="H11" s="156"/>
      <c r="I11" s="156"/>
      <c r="J11" s="155">
        <v>2329.364</v>
      </c>
      <c r="K11" s="157">
        <v>2025</v>
      </c>
      <c r="L11" s="67"/>
      <c r="M11" s="67"/>
    </row>
    <row r="12" spans="1:13" ht="52.15" customHeight="1" thickBot="1">
      <c r="A12" s="10" t="s">
        <v>138</v>
      </c>
      <c r="B12" s="76" t="s">
        <v>268</v>
      </c>
      <c r="C12" s="76" t="s">
        <v>266</v>
      </c>
      <c r="D12" s="158">
        <v>-650.827</v>
      </c>
      <c r="E12" s="158">
        <v>-650.827</v>
      </c>
      <c r="F12" s="158">
        <v>-77.17</v>
      </c>
      <c r="G12" s="159"/>
      <c r="H12" s="159"/>
      <c r="I12" s="159"/>
      <c r="J12" s="161">
        <v>-4248.7700000000004</v>
      </c>
      <c r="K12" s="160">
        <v>2025</v>
      </c>
      <c r="L12" s="67"/>
      <c r="M12" s="67"/>
    </row>
    <row r="13" spans="1:13" ht="79.150000000000006" customHeight="1">
      <c r="A13" s="42" t="s">
        <v>191</v>
      </c>
      <c r="B13" s="11"/>
      <c r="C13" s="66"/>
      <c r="D13" s="70"/>
      <c r="E13" s="70"/>
      <c r="F13" s="70"/>
      <c r="G13" s="70"/>
      <c r="H13" s="70"/>
      <c r="I13" s="70"/>
      <c r="J13" s="14"/>
      <c r="K13" s="14"/>
      <c r="L13" s="13"/>
      <c r="M13" s="13"/>
    </row>
    <row r="14" spans="1:13" ht="63.75" customHeight="1">
      <c r="A14" s="43" t="s">
        <v>192</v>
      </c>
      <c r="B14" s="82"/>
      <c r="C14" s="79"/>
      <c r="D14" s="80"/>
      <c r="E14" s="80"/>
      <c r="F14" s="80"/>
      <c r="G14" s="80"/>
      <c r="H14" s="80"/>
      <c r="I14" s="80"/>
      <c r="J14" s="81"/>
      <c r="K14" s="68"/>
      <c r="L14" s="67"/>
      <c r="M14" s="67"/>
    </row>
    <row r="15" spans="1:13" ht="57.75" customHeight="1">
      <c r="A15" s="43" t="s">
        <v>68</v>
      </c>
      <c r="B15" s="82"/>
      <c r="C15" s="79"/>
      <c r="D15" s="79"/>
      <c r="E15" s="79"/>
      <c r="F15" s="79"/>
      <c r="G15" s="79"/>
      <c r="H15" s="79"/>
      <c r="I15" s="79"/>
      <c r="J15" s="76"/>
      <c r="K15" s="68"/>
      <c r="L15" s="67"/>
      <c r="M15" s="67"/>
    </row>
    <row r="16" spans="1:13" ht="80.650000000000006" customHeight="1">
      <c r="A16" s="43" t="s">
        <v>193</v>
      </c>
      <c r="B16" s="82"/>
      <c r="C16" s="79"/>
      <c r="D16" s="79"/>
      <c r="E16" s="79"/>
      <c r="F16" s="79"/>
      <c r="G16" s="79"/>
      <c r="H16" s="79"/>
      <c r="I16" s="79"/>
      <c r="J16" s="14"/>
      <c r="K16" s="68"/>
      <c r="L16" s="67"/>
      <c r="M16" s="67"/>
    </row>
    <row r="17" spans="1:13" ht="73.900000000000006" customHeight="1">
      <c r="A17" s="43" t="s">
        <v>194</v>
      </c>
      <c r="B17" s="82"/>
      <c r="C17" s="79"/>
      <c r="D17" s="79"/>
      <c r="E17" s="79"/>
      <c r="F17" s="79"/>
      <c r="G17" s="79"/>
      <c r="H17" s="79"/>
      <c r="I17" s="79"/>
      <c r="J17" s="78"/>
      <c r="K17" s="68"/>
      <c r="L17" s="67"/>
      <c r="M17" s="67"/>
    </row>
    <row r="18" spans="1:13" ht="81" customHeight="1">
      <c r="A18" s="43" t="s">
        <v>195</v>
      </c>
      <c r="B18" s="82"/>
      <c r="C18" s="79"/>
      <c r="D18" s="79"/>
      <c r="E18" s="79"/>
      <c r="F18" s="79"/>
      <c r="G18" s="79"/>
      <c r="H18" s="79"/>
      <c r="I18" s="79"/>
      <c r="J18" s="68"/>
      <c r="K18" s="68"/>
      <c r="L18" s="67"/>
      <c r="M18" s="67"/>
    </row>
    <row r="19" spans="1:13" ht="40.15" customHeight="1">
      <c r="A19" s="43" t="s">
        <v>196</v>
      </c>
      <c r="B19" s="83"/>
      <c r="C19" s="84"/>
      <c r="D19" s="84"/>
      <c r="E19" s="84"/>
      <c r="F19" s="84"/>
      <c r="G19" s="84"/>
      <c r="H19" s="84"/>
      <c r="I19" s="84"/>
      <c r="J19" s="73"/>
      <c r="K19" s="69"/>
      <c r="L19" s="69"/>
      <c r="M19" s="69"/>
    </row>
    <row r="20" spans="1:13" ht="76.150000000000006" customHeight="1">
      <c r="A20" s="43" t="s">
        <v>197</v>
      </c>
      <c r="B20" s="82"/>
      <c r="C20" s="79"/>
      <c r="D20" s="79"/>
      <c r="E20" s="79"/>
      <c r="F20" s="79"/>
      <c r="G20" s="79"/>
      <c r="H20" s="79"/>
      <c r="I20" s="79"/>
      <c r="J20" s="71"/>
      <c r="K20" s="72"/>
      <c r="L20" s="72"/>
      <c r="M20" s="72"/>
    </row>
    <row r="21" spans="1:13" ht="47.65" customHeight="1">
      <c r="A21" s="43" t="s">
        <v>198</v>
      </c>
      <c r="B21" s="82"/>
      <c r="C21" s="79"/>
      <c r="D21" s="79"/>
      <c r="E21" s="79"/>
      <c r="F21" s="79"/>
      <c r="G21" s="79"/>
      <c r="H21" s="79"/>
      <c r="I21" s="79"/>
      <c r="J21" s="71"/>
      <c r="K21" s="72"/>
      <c r="L21" s="72"/>
      <c r="M21" s="72"/>
    </row>
    <row r="22" spans="1:13" ht="38.65" customHeight="1">
      <c r="A22" s="43" t="s">
        <v>199</v>
      </c>
      <c r="B22" s="82"/>
      <c r="C22" s="79"/>
      <c r="D22" s="79"/>
      <c r="E22" s="79"/>
      <c r="F22" s="79"/>
      <c r="G22" s="79"/>
      <c r="H22" s="79"/>
      <c r="I22" s="79"/>
      <c r="J22" s="71"/>
      <c r="K22" s="72"/>
      <c r="L22" s="72"/>
      <c r="M22" s="72"/>
    </row>
    <row r="23" spans="1:13" ht="42.75" customHeight="1">
      <c r="A23" s="43" t="s">
        <v>200</v>
      </c>
      <c r="B23" s="82"/>
      <c r="C23" s="79"/>
      <c r="D23" s="79"/>
      <c r="E23" s="79"/>
      <c r="F23" s="79"/>
      <c r="G23" s="79"/>
      <c r="H23" s="79"/>
      <c r="I23" s="79"/>
      <c r="J23" s="85"/>
      <c r="K23" s="72"/>
      <c r="L23" s="72"/>
      <c r="M23" s="72"/>
    </row>
    <row r="24" spans="1:13" ht="100.9" customHeight="1">
      <c r="A24" s="43" t="s">
        <v>201</v>
      </c>
      <c r="B24" s="82"/>
      <c r="C24" s="79"/>
      <c r="D24" s="79"/>
      <c r="E24" s="79"/>
      <c r="F24" s="79"/>
      <c r="G24" s="79"/>
      <c r="H24" s="79"/>
      <c r="I24" s="79"/>
      <c r="J24" s="71"/>
      <c r="K24" s="72"/>
      <c r="L24" s="72"/>
      <c r="M24" s="72"/>
    </row>
    <row r="25" spans="1:13" ht="45" customHeight="1">
      <c r="A25" s="43" t="s">
        <v>69</v>
      </c>
      <c r="B25" s="82"/>
      <c r="C25" s="79"/>
      <c r="D25" s="79"/>
      <c r="E25" s="79"/>
      <c r="F25" s="79"/>
      <c r="G25" s="79"/>
      <c r="H25" s="79"/>
      <c r="I25" s="79"/>
      <c r="J25" s="71"/>
      <c r="K25" s="72"/>
      <c r="L25" s="72"/>
      <c r="M25" s="72"/>
    </row>
    <row r="26" spans="1:13" ht="76.150000000000006" customHeight="1">
      <c r="A26" s="43" t="s">
        <v>202</v>
      </c>
      <c r="B26" s="82"/>
      <c r="C26" s="79"/>
      <c r="D26" s="79"/>
      <c r="E26" s="79"/>
      <c r="F26" s="79"/>
      <c r="G26" s="79"/>
      <c r="H26" s="79"/>
      <c r="I26" s="79"/>
      <c r="J26" s="71"/>
      <c r="K26" s="72"/>
      <c r="L26" s="72"/>
      <c r="M26" s="72"/>
    </row>
    <row r="27" spans="1:13" ht="48" customHeight="1">
      <c r="A27" s="43" t="s">
        <v>59</v>
      </c>
      <c r="B27" s="85"/>
      <c r="C27" s="86"/>
      <c r="D27" s="86"/>
      <c r="E27" s="86"/>
      <c r="F27" s="86"/>
      <c r="G27" s="86"/>
      <c r="H27" s="86"/>
      <c r="I27" s="86"/>
      <c r="J27" s="71"/>
      <c r="K27" s="72"/>
      <c r="L27" s="72"/>
      <c r="M27" s="72"/>
    </row>
    <row r="28" spans="1:13" ht="63.75" customHeight="1">
      <c r="A28" s="16" t="s">
        <v>70</v>
      </c>
      <c r="B28" s="223"/>
      <c r="C28" s="223"/>
      <c r="D28" s="223"/>
      <c r="E28" s="223"/>
      <c r="F28" s="223"/>
      <c r="G28" s="223"/>
      <c r="H28" s="223"/>
      <c r="I28" s="223"/>
      <c r="J28" s="220"/>
      <c r="K28" s="220"/>
      <c r="L28" s="220"/>
      <c r="M28" s="220"/>
    </row>
    <row r="29" spans="1:13" ht="57" customHeight="1">
      <c r="A29" s="43" t="s">
        <v>71</v>
      </c>
      <c r="B29" s="224" t="s">
        <v>471</v>
      </c>
      <c r="C29" s="224"/>
      <c r="D29" s="224"/>
      <c r="E29" s="224"/>
      <c r="F29" s="224"/>
      <c r="G29" s="224"/>
      <c r="H29" s="224"/>
      <c r="I29" s="224"/>
      <c r="J29" s="73"/>
      <c r="K29" s="69"/>
      <c r="L29" s="69"/>
      <c r="M29" s="69"/>
    </row>
    <row r="30" spans="1:13" ht="48" customHeight="1">
      <c r="A30" s="43" t="s">
        <v>72</v>
      </c>
      <c r="B30" s="225" t="s">
        <v>485</v>
      </c>
      <c r="C30" s="225"/>
      <c r="D30" s="225"/>
      <c r="E30" s="225"/>
      <c r="F30" s="225"/>
      <c r="G30" s="225"/>
      <c r="H30" s="225"/>
      <c r="I30" s="225"/>
      <c r="J30" s="71"/>
      <c r="K30" s="72"/>
      <c r="L30" s="72"/>
      <c r="M30" s="72"/>
    </row>
    <row r="31" spans="1:13" ht="71.45" customHeight="1">
      <c r="A31" s="43" t="s">
        <v>73</v>
      </c>
      <c r="B31" s="225" t="s">
        <v>452</v>
      </c>
      <c r="C31" s="225"/>
      <c r="D31" s="225"/>
      <c r="E31" s="225"/>
      <c r="F31" s="225"/>
      <c r="G31" s="225"/>
      <c r="H31" s="225"/>
      <c r="I31" s="225"/>
      <c r="J31" s="71"/>
      <c r="K31" s="72"/>
      <c r="L31" s="72"/>
      <c r="M31" s="72"/>
    </row>
    <row r="32" spans="1:13" ht="70.900000000000006" customHeight="1">
      <c r="A32" s="43" t="s">
        <v>65</v>
      </c>
      <c r="B32" s="225" t="s">
        <v>483</v>
      </c>
      <c r="C32" s="225"/>
      <c r="D32" s="225"/>
      <c r="E32" s="225"/>
      <c r="F32" s="225"/>
      <c r="G32" s="225"/>
      <c r="H32" s="225"/>
      <c r="I32" s="225"/>
      <c r="J32" s="71"/>
      <c r="K32" s="72"/>
      <c r="L32" s="72"/>
      <c r="M32" s="72"/>
    </row>
    <row r="33" spans="1:13" s="9" customFormat="1" ht="51.95" customHeight="1">
      <c r="A33" s="43" t="s">
        <v>66</v>
      </c>
      <c r="B33" s="225" t="s">
        <v>469</v>
      </c>
      <c r="C33" s="225"/>
      <c r="D33" s="225"/>
      <c r="E33" s="225"/>
      <c r="F33" s="225"/>
      <c r="G33" s="225"/>
      <c r="H33" s="225"/>
      <c r="I33" s="225"/>
      <c r="J33" s="75"/>
      <c r="K33" s="74"/>
      <c r="L33" s="74"/>
      <c r="M33" s="74"/>
    </row>
    <row r="34" spans="1:13" ht="108.75" customHeight="1">
      <c r="A34" s="221" t="s">
        <v>139</v>
      </c>
      <c r="B34" s="222"/>
      <c r="C34" s="222"/>
      <c r="D34" s="222"/>
      <c r="E34" s="222"/>
      <c r="F34" s="222"/>
      <c r="G34" s="222"/>
      <c r="H34" s="222"/>
      <c r="I34" s="222"/>
    </row>
  </sheetData>
  <sheetProtection formatCells="0" formatColumns="0" formatRows="0" insertColumns="0" insertRows="0" deleteColumns="0" deleteRows="0"/>
  <mergeCells count="23">
    <mergeCell ref="A2:M2"/>
    <mergeCell ref="D3:I3"/>
    <mergeCell ref="A3:A7"/>
    <mergeCell ref="L8:M8"/>
    <mergeCell ref="B3:B7"/>
    <mergeCell ref="D4:D7"/>
    <mergeCell ref="E4:E7"/>
    <mergeCell ref="F4:F7"/>
    <mergeCell ref="G4:G7"/>
    <mergeCell ref="H4:H7"/>
    <mergeCell ref="I4:I7"/>
    <mergeCell ref="C3:C7"/>
    <mergeCell ref="J3:J7"/>
    <mergeCell ref="K3:K7"/>
    <mergeCell ref="L3:M7"/>
    <mergeCell ref="J28:M28"/>
    <mergeCell ref="A34:I34"/>
    <mergeCell ref="B28:I28"/>
    <mergeCell ref="B29:I29"/>
    <mergeCell ref="B30:I30"/>
    <mergeCell ref="B31:I31"/>
    <mergeCell ref="B32:I32"/>
    <mergeCell ref="B33:I3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L47"/>
  <sheetViews>
    <sheetView workbookViewId="0">
      <pane ySplit="4" topLeftCell="A17" activePane="bottomLeft" state="frozen"/>
      <selection pane="bottomLeft" activeCell="K18" sqref="K18:L18"/>
    </sheetView>
  </sheetViews>
  <sheetFormatPr baseColWidth="10" defaultColWidth="8.7109375" defaultRowHeight="12.75"/>
  <cols>
    <col min="1" max="1" width="8.7109375" style="4"/>
    <col min="2" max="2" width="19.7109375" style="4" customWidth="1"/>
    <col min="3" max="3" width="25.28515625" style="4" customWidth="1"/>
    <col min="4" max="4" width="17.140625" style="4" customWidth="1"/>
    <col min="5" max="8" width="11.7109375" style="4" customWidth="1"/>
    <col min="9" max="9" width="19.42578125" style="4" customWidth="1"/>
    <col min="10" max="10" width="17.28515625" style="4" customWidth="1"/>
    <col min="11" max="11" width="11.7109375" style="4" customWidth="1"/>
    <col min="12" max="12" width="16.28515625" style="4" customWidth="1"/>
    <col min="13" max="16384" width="8.7109375" style="4"/>
  </cols>
  <sheetData>
    <row r="1" spans="1:12" ht="42.75" customHeight="1">
      <c r="A1" s="238" t="s">
        <v>142</v>
      </c>
      <c r="B1" s="238"/>
      <c r="C1" s="238"/>
      <c r="D1" s="238"/>
      <c r="E1" s="238"/>
      <c r="F1" s="238"/>
      <c r="G1" s="238"/>
      <c r="H1" s="238"/>
      <c r="I1" s="238"/>
      <c r="J1" s="238"/>
      <c r="K1" s="238"/>
      <c r="L1" s="238"/>
    </row>
    <row r="2" spans="1:12" ht="30.75" customHeight="1">
      <c r="A2" s="239" t="s">
        <v>3</v>
      </c>
      <c r="B2" s="246" t="s">
        <v>163</v>
      </c>
      <c r="C2" s="249" t="s">
        <v>164</v>
      </c>
      <c r="D2" s="242" t="s">
        <v>4</v>
      </c>
      <c r="E2" s="242" t="s">
        <v>165</v>
      </c>
      <c r="F2" s="242" t="s">
        <v>166</v>
      </c>
      <c r="G2" s="242" t="s">
        <v>167</v>
      </c>
      <c r="H2" s="242" t="s">
        <v>5</v>
      </c>
      <c r="I2" s="242" t="s">
        <v>6</v>
      </c>
      <c r="J2" s="242" t="s">
        <v>7</v>
      </c>
      <c r="K2" s="245" t="s">
        <v>168</v>
      </c>
      <c r="L2" s="245"/>
    </row>
    <row r="3" spans="1:12" ht="18" customHeight="1">
      <c r="A3" s="240"/>
      <c r="B3" s="247"/>
      <c r="C3" s="250"/>
      <c r="D3" s="243"/>
      <c r="E3" s="243"/>
      <c r="F3" s="243"/>
      <c r="G3" s="243"/>
      <c r="H3" s="243"/>
      <c r="I3" s="243"/>
      <c r="J3" s="243"/>
      <c r="K3" s="242" t="s">
        <v>8</v>
      </c>
      <c r="L3" s="242" t="s">
        <v>9</v>
      </c>
    </row>
    <row r="4" spans="1:12" ht="16.149999999999999" customHeight="1">
      <c r="A4" s="241"/>
      <c r="B4" s="248"/>
      <c r="C4" s="251"/>
      <c r="D4" s="244"/>
      <c r="E4" s="244"/>
      <c r="F4" s="244"/>
      <c r="G4" s="244"/>
      <c r="H4" s="244"/>
      <c r="I4" s="244"/>
      <c r="J4" s="244"/>
      <c r="K4" s="244"/>
      <c r="L4" s="244"/>
    </row>
    <row r="5" spans="1:12" ht="88.5" customHeight="1">
      <c r="A5" s="96">
        <v>1</v>
      </c>
      <c r="B5" s="107" t="s">
        <v>355</v>
      </c>
      <c r="C5" s="107" t="s">
        <v>356</v>
      </c>
      <c r="D5" s="107" t="s">
        <v>357</v>
      </c>
      <c r="E5" s="107" t="s">
        <v>358</v>
      </c>
      <c r="F5" s="107" t="s">
        <v>242</v>
      </c>
      <c r="G5" s="107" t="s">
        <v>90</v>
      </c>
      <c r="H5" s="106" t="s">
        <v>243</v>
      </c>
      <c r="I5" s="143">
        <v>2022</v>
      </c>
      <c r="J5" s="107" t="s">
        <v>359</v>
      </c>
      <c r="K5" s="162">
        <v>97.045000000000002</v>
      </c>
      <c r="L5" s="162">
        <v>198.02799999999999</v>
      </c>
    </row>
    <row r="6" spans="1:12" ht="84.6" customHeight="1" thickBot="1">
      <c r="A6" s="96">
        <v>2</v>
      </c>
      <c r="B6" s="107" t="s">
        <v>360</v>
      </c>
      <c r="C6" s="107" t="s">
        <v>361</v>
      </c>
      <c r="D6" s="107" t="s">
        <v>362</v>
      </c>
      <c r="E6" s="107" t="s">
        <v>358</v>
      </c>
      <c r="F6" s="107" t="s">
        <v>242</v>
      </c>
      <c r="G6" s="107" t="s">
        <v>90</v>
      </c>
      <c r="H6" s="108" t="s">
        <v>243</v>
      </c>
      <c r="I6" s="107">
        <v>2022</v>
      </c>
      <c r="J6" s="107" t="s">
        <v>359</v>
      </c>
      <c r="K6" s="162">
        <v>8.1120000000000001</v>
      </c>
      <c r="L6" s="162">
        <v>2.3719999999999999</v>
      </c>
    </row>
    <row r="7" spans="1:12" ht="76.5" customHeight="1" thickBot="1">
      <c r="A7" s="96">
        <v>3</v>
      </c>
      <c r="B7" s="107" t="s">
        <v>363</v>
      </c>
      <c r="C7" s="107" t="s">
        <v>364</v>
      </c>
      <c r="D7" s="107" t="s">
        <v>250</v>
      </c>
      <c r="E7" s="107" t="s">
        <v>358</v>
      </c>
      <c r="F7" s="107" t="s">
        <v>251</v>
      </c>
      <c r="G7" s="107" t="s">
        <v>90</v>
      </c>
      <c r="H7" s="109" t="s">
        <v>243</v>
      </c>
      <c r="I7" s="110">
        <v>2023</v>
      </c>
      <c r="J7" s="107" t="s">
        <v>245</v>
      </c>
      <c r="K7" s="162">
        <v>1.3089999999999999</v>
      </c>
      <c r="L7" s="162">
        <v>3.8999999999999998E-3</v>
      </c>
    </row>
    <row r="8" spans="1:12" ht="90" customHeight="1" thickBot="1">
      <c r="A8" s="96">
        <v>4</v>
      </c>
      <c r="B8" s="107" t="s">
        <v>365</v>
      </c>
      <c r="C8" s="107" t="s">
        <v>366</v>
      </c>
      <c r="D8" s="107" t="s">
        <v>367</v>
      </c>
      <c r="E8" s="107" t="s">
        <v>368</v>
      </c>
      <c r="F8" s="107" t="s">
        <v>246</v>
      </c>
      <c r="G8" s="107" t="s">
        <v>91</v>
      </c>
      <c r="H8" s="109" t="s">
        <v>243</v>
      </c>
      <c r="I8" s="110">
        <v>2021</v>
      </c>
      <c r="J8" s="107" t="s">
        <v>369</v>
      </c>
      <c r="K8" s="162">
        <v>7.8849999999999998</v>
      </c>
      <c r="L8" s="162">
        <v>89.484999999999999</v>
      </c>
    </row>
    <row r="9" spans="1:12" ht="82.5" customHeight="1" thickBot="1">
      <c r="A9" s="111">
        <v>5</v>
      </c>
      <c r="B9" s="107" t="s">
        <v>370</v>
      </c>
      <c r="C9" s="107" t="s">
        <v>371</v>
      </c>
      <c r="D9" s="107" t="s">
        <v>372</v>
      </c>
      <c r="E9" s="107" t="s">
        <v>244</v>
      </c>
      <c r="F9" s="107" t="s">
        <v>246</v>
      </c>
      <c r="G9" s="107" t="s">
        <v>373</v>
      </c>
      <c r="H9" s="112" t="s">
        <v>253</v>
      </c>
      <c r="I9" s="113">
        <v>2018</v>
      </c>
      <c r="J9" s="107" t="s">
        <v>374</v>
      </c>
      <c r="K9" s="164">
        <v>-1267.81</v>
      </c>
      <c r="L9" s="164">
        <v>-3196.02</v>
      </c>
    </row>
    <row r="10" spans="1:12" ht="60">
      <c r="A10" s="111">
        <v>6</v>
      </c>
      <c r="B10" s="107" t="s">
        <v>375</v>
      </c>
      <c r="C10" s="107" t="s">
        <v>376</v>
      </c>
      <c r="D10" s="107" t="s">
        <v>377</v>
      </c>
      <c r="E10" s="107" t="s">
        <v>247</v>
      </c>
      <c r="F10" s="107" t="s">
        <v>242</v>
      </c>
      <c r="G10" s="107" t="s">
        <v>373</v>
      </c>
      <c r="H10" s="144" t="s">
        <v>253</v>
      </c>
      <c r="I10" s="144">
        <v>2021</v>
      </c>
      <c r="J10" s="107" t="s">
        <v>252</v>
      </c>
      <c r="K10" s="164">
        <v>-33.840000000000003</v>
      </c>
      <c r="L10" s="164">
        <v>-498.69</v>
      </c>
    </row>
    <row r="11" spans="1:12" s="116" customFormat="1" ht="78.599999999999994" customHeight="1" thickBot="1">
      <c r="A11" s="114">
        <v>7</v>
      </c>
      <c r="B11" s="115" t="s">
        <v>378</v>
      </c>
      <c r="C11" s="115" t="s">
        <v>379</v>
      </c>
      <c r="D11" s="115" t="s">
        <v>380</v>
      </c>
      <c r="E11" s="115" t="s">
        <v>247</v>
      </c>
      <c r="F11" s="115" t="s">
        <v>242</v>
      </c>
      <c r="G11" s="107" t="s">
        <v>373</v>
      </c>
      <c r="H11" s="145" t="s">
        <v>381</v>
      </c>
      <c r="I11" s="145">
        <v>2021</v>
      </c>
      <c r="J11" s="107" t="s">
        <v>252</v>
      </c>
      <c r="K11" s="163">
        <v>-77.17</v>
      </c>
      <c r="L11" s="143">
        <v>-468.75</v>
      </c>
    </row>
    <row r="12" spans="1:12" ht="74.099999999999994" customHeight="1">
      <c r="A12" s="111">
        <v>8</v>
      </c>
      <c r="B12" s="107" t="s">
        <v>382</v>
      </c>
      <c r="C12" s="107" t="s">
        <v>383</v>
      </c>
      <c r="D12" s="107" t="s">
        <v>384</v>
      </c>
      <c r="E12" s="107" t="s">
        <v>368</v>
      </c>
      <c r="F12" s="107" t="s">
        <v>248</v>
      </c>
      <c r="G12" s="146" t="s">
        <v>90</v>
      </c>
      <c r="H12" s="106" t="s">
        <v>243</v>
      </c>
      <c r="I12" s="143">
        <v>2021</v>
      </c>
      <c r="J12" s="115" t="s">
        <v>245</v>
      </c>
      <c r="K12" s="162">
        <v>6.5419999999999998</v>
      </c>
      <c r="L12" s="162">
        <v>1.103</v>
      </c>
    </row>
    <row r="13" spans="1:12" ht="57.6" customHeight="1">
      <c r="A13" s="111">
        <v>9</v>
      </c>
      <c r="B13" s="107" t="s">
        <v>385</v>
      </c>
      <c r="C13" s="107" t="s">
        <v>386</v>
      </c>
      <c r="D13" s="107" t="s">
        <v>387</v>
      </c>
      <c r="E13" s="107" t="s">
        <v>368</v>
      </c>
      <c r="F13" s="107" t="s">
        <v>248</v>
      </c>
      <c r="G13" s="115" t="s">
        <v>90</v>
      </c>
      <c r="H13" s="108" t="s">
        <v>243</v>
      </c>
      <c r="I13" s="106">
        <v>2023</v>
      </c>
      <c r="J13" s="115" t="s">
        <v>245</v>
      </c>
      <c r="K13" s="162">
        <v>9.5000000000000001E-2</v>
      </c>
      <c r="L13" s="162">
        <v>4.9809999999999999</v>
      </c>
    </row>
    <row r="14" spans="1:12" ht="50.45" customHeight="1">
      <c r="A14" s="111">
        <v>10</v>
      </c>
      <c r="B14" s="107" t="s">
        <v>388</v>
      </c>
      <c r="C14" s="107" t="s">
        <v>389</v>
      </c>
      <c r="D14" s="107" t="s">
        <v>387</v>
      </c>
      <c r="E14" s="107" t="s">
        <v>368</v>
      </c>
      <c r="F14" s="107" t="s">
        <v>248</v>
      </c>
      <c r="G14" s="115" t="s">
        <v>90</v>
      </c>
      <c r="H14" s="108" t="s">
        <v>243</v>
      </c>
      <c r="I14" s="107">
        <v>2023</v>
      </c>
      <c r="J14" s="115" t="s">
        <v>245</v>
      </c>
      <c r="K14" s="162">
        <v>0.33</v>
      </c>
      <c r="L14" s="162">
        <v>0.14499999999999999</v>
      </c>
    </row>
    <row r="15" spans="1:12" ht="63.6" customHeight="1">
      <c r="A15" s="111">
        <v>11</v>
      </c>
      <c r="B15" s="107" t="s">
        <v>390</v>
      </c>
      <c r="C15" s="107" t="s">
        <v>391</v>
      </c>
      <c r="D15" s="107" t="s">
        <v>387</v>
      </c>
      <c r="E15" s="107" t="s">
        <v>368</v>
      </c>
      <c r="F15" s="107" t="s">
        <v>248</v>
      </c>
      <c r="G15" s="115" t="s">
        <v>90</v>
      </c>
      <c r="H15" s="108" t="s">
        <v>243</v>
      </c>
      <c r="I15" s="107">
        <v>2023</v>
      </c>
      <c r="J15" s="115" t="s">
        <v>245</v>
      </c>
      <c r="K15" s="162">
        <v>0.435</v>
      </c>
      <c r="L15" s="162">
        <v>1.3819999999999999</v>
      </c>
    </row>
    <row r="16" spans="1:12" ht="83.45" customHeight="1">
      <c r="A16" s="111">
        <v>12</v>
      </c>
      <c r="B16" s="107" t="s">
        <v>392</v>
      </c>
      <c r="C16" s="107" t="s">
        <v>393</v>
      </c>
      <c r="D16" s="107" t="s">
        <v>387</v>
      </c>
      <c r="E16" s="107" t="s">
        <v>368</v>
      </c>
      <c r="F16" s="107" t="s">
        <v>248</v>
      </c>
      <c r="G16" s="115" t="s">
        <v>90</v>
      </c>
      <c r="H16" s="108" t="s">
        <v>243</v>
      </c>
      <c r="I16" s="107">
        <v>2023</v>
      </c>
      <c r="J16" s="115" t="s">
        <v>245</v>
      </c>
      <c r="K16" s="162">
        <v>198.471</v>
      </c>
      <c r="L16" s="162">
        <v>10.592000000000001</v>
      </c>
    </row>
    <row r="17" spans="1:12" ht="57" customHeight="1">
      <c r="A17" s="111">
        <v>13</v>
      </c>
      <c r="B17" s="107" t="s">
        <v>394</v>
      </c>
      <c r="C17" s="107" t="s">
        <v>395</v>
      </c>
      <c r="D17" s="107" t="s">
        <v>387</v>
      </c>
      <c r="E17" s="107" t="s">
        <v>368</v>
      </c>
      <c r="F17" s="107" t="s">
        <v>248</v>
      </c>
      <c r="G17" s="115" t="s">
        <v>90</v>
      </c>
      <c r="H17" s="108" t="s">
        <v>243</v>
      </c>
      <c r="I17" s="107">
        <v>2021</v>
      </c>
      <c r="J17" s="97" t="s">
        <v>249</v>
      </c>
      <c r="K17" s="162">
        <v>1.5800000000000002E-2</v>
      </c>
      <c r="L17" s="162">
        <v>4.8999999999999998E-3</v>
      </c>
    </row>
    <row r="18" spans="1:12" ht="88.5" customHeight="1">
      <c r="A18" s="111">
        <v>14</v>
      </c>
      <c r="B18" s="107" t="s">
        <v>396</v>
      </c>
      <c r="C18" s="107" t="s">
        <v>397</v>
      </c>
      <c r="D18" s="107" t="s">
        <v>398</v>
      </c>
      <c r="E18" s="107" t="s">
        <v>399</v>
      </c>
      <c r="F18" s="107" t="s">
        <v>248</v>
      </c>
      <c r="G18" s="115" t="s">
        <v>90</v>
      </c>
      <c r="H18" s="108" t="s">
        <v>243</v>
      </c>
      <c r="I18" s="107">
        <v>2021</v>
      </c>
      <c r="J18" s="97" t="s">
        <v>249</v>
      </c>
      <c r="K18" s="162">
        <v>686.03399999999999</v>
      </c>
      <c r="L18" s="162">
        <v>41.819000000000003</v>
      </c>
    </row>
    <row r="19" spans="1:12" ht="16.149999999999999" customHeight="1">
      <c r="A19" s="98"/>
      <c r="B19" s="99"/>
      <c r="C19" s="99"/>
      <c r="D19" s="99"/>
      <c r="E19" s="99"/>
      <c r="F19" s="99"/>
      <c r="G19" s="99"/>
      <c r="H19" s="99"/>
      <c r="I19" s="99"/>
      <c r="J19" s="99"/>
      <c r="K19" s="99"/>
      <c r="L19" s="99"/>
    </row>
    <row r="20" spans="1:12">
      <c r="A20" s="18" t="s">
        <v>10</v>
      </c>
    </row>
    <row r="21" spans="1:12" ht="12" customHeight="1">
      <c r="A21" s="18" t="s">
        <v>141</v>
      </c>
      <c r="B21" s="19"/>
      <c r="C21" s="19"/>
      <c r="D21" s="19"/>
      <c r="E21" s="19"/>
      <c r="F21" s="19"/>
      <c r="G21" s="19"/>
      <c r="H21" s="19"/>
      <c r="I21" s="19"/>
      <c r="J21" s="19"/>
      <c r="K21" s="19"/>
    </row>
    <row r="22" spans="1:12">
      <c r="A22" s="19"/>
      <c r="B22" s="19"/>
      <c r="C22" s="19"/>
      <c r="D22" s="19"/>
      <c r="E22" s="19"/>
      <c r="F22" s="19"/>
      <c r="G22" s="19"/>
      <c r="H22" s="19"/>
      <c r="I22" s="19"/>
      <c r="J22" s="19"/>
      <c r="K22" s="19"/>
    </row>
    <row r="23" spans="1:12">
      <c r="A23" s="19"/>
      <c r="B23" s="19"/>
      <c r="C23" s="19"/>
      <c r="D23" s="19"/>
      <c r="E23" s="19"/>
      <c r="F23" s="19"/>
      <c r="G23" s="19"/>
      <c r="H23" s="19"/>
      <c r="I23" s="19"/>
      <c r="J23" s="19"/>
      <c r="K23" s="19"/>
    </row>
    <row r="25" spans="1:12" ht="15">
      <c r="A25" s="4" t="s">
        <v>216</v>
      </c>
    </row>
    <row r="26" spans="1:12">
      <c r="A26" s="4" t="s">
        <v>11</v>
      </c>
    </row>
    <row r="27" spans="1:12">
      <c r="A27" s="4" t="s">
        <v>12</v>
      </c>
    </row>
    <row r="28" spans="1:12" ht="15">
      <c r="A28" s="4" t="s">
        <v>217</v>
      </c>
    </row>
    <row r="29" spans="1:12">
      <c r="A29" s="4" t="s">
        <v>13</v>
      </c>
    </row>
    <row r="30" spans="1:12">
      <c r="A30" s="4" t="s">
        <v>14</v>
      </c>
    </row>
    <row r="31" spans="1:12" ht="15">
      <c r="A31" s="4" t="s">
        <v>218</v>
      </c>
    </row>
    <row r="32" spans="1:12" ht="15">
      <c r="A32" s="4" t="s">
        <v>219</v>
      </c>
    </row>
    <row r="33" spans="1:1">
      <c r="A33" s="4" t="s">
        <v>15</v>
      </c>
    </row>
    <row r="34" spans="1:1" ht="15">
      <c r="A34" s="4" t="s">
        <v>220</v>
      </c>
    </row>
    <row r="35" spans="1:1" ht="15">
      <c r="A35" s="4" t="s">
        <v>221</v>
      </c>
    </row>
    <row r="36" spans="1:1">
      <c r="A36" s="4" t="s">
        <v>16</v>
      </c>
    </row>
    <row r="37" spans="1:1" ht="15">
      <c r="A37" s="4" t="s">
        <v>222</v>
      </c>
    </row>
    <row r="38" spans="1:1" ht="15">
      <c r="A38" s="4" t="s">
        <v>223</v>
      </c>
    </row>
    <row r="39" spans="1:1" ht="15">
      <c r="A39" s="4" t="s">
        <v>224</v>
      </c>
    </row>
    <row r="40" spans="1:1">
      <c r="A40" s="4" t="s">
        <v>17</v>
      </c>
    </row>
    <row r="41" spans="1:1" ht="15">
      <c r="A41" s="4" t="s">
        <v>225</v>
      </c>
    </row>
    <row r="42" spans="1:1">
      <c r="A42" s="4" t="s">
        <v>18</v>
      </c>
    </row>
    <row r="43" spans="1:1" ht="15">
      <c r="A43" s="4" t="s">
        <v>226</v>
      </c>
    </row>
    <row r="44" spans="1:1">
      <c r="A44" s="4" t="s">
        <v>19</v>
      </c>
    </row>
    <row r="46" spans="1:1">
      <c r="A46" s="4" t="s">
        <v>20</v>
      </c>
    </row>
    <row r="47" spans="1:1">
      <c r="A47" s="17"/>
    </row>
  </sheetData>
  <sheetProtection formatCells="0" formatColumns="0" formatRows="0" insertRows="0" deleteRows="0"/>
  <mergeCells count="14">
    <mergeCell ref="A1:L1"/>
    <mergeCell ref="A2:A4"/>
    <mergeCell ref="I2:I4"/>
    <mergeCell ref="J2:J4"/>
    <mergeCell ref="K2:L2"/>
    <mergeCell ref="K3:K4"/>
    <mergeCell ref="L3:L4"/>
    <mergeCell ref="F2:F4"/>
    <mergeCell ref="G2:G4"/>
    <mergeCell ref="H2:H4"/>
    <mergeCell ref="B2:B4"/>
    <mergeCell ref="C2:C4"/>
    <mergeCell ref="D2:D4"/>
    <mergeCell ref="E2:E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1:L24"/>
  <sheetViews>
    <sheetView topLeftCell="A10" workbookViewId="0">
      <selection activeCell="K8" sqref="K8"/>
    </sheetView>
  </sheetViews>
  <sheetFormatPr baseColWidth="10" defaultRowHeight="15"/>
  <sheetData>
    <row r="1" spans="1:12" ht="18.75">
      <c r="A1" s="238" t="s">
        <v>254</v>
      </c>
      <c r="B1" s="238"/>
      <c r="C1" s="238"/>
      <c r="D1" s="238"/>
      <c r="E1" s="238"/>
      <c r="F1" s="238"/>
      <c r="G1" s="238"/>
      <c r="H1" s="238"/>
      <c r="I1" s="238"/>
      <c r="J1" s="238"/>
      <c r="K1" s="238"/>
      <c r="L1" s="238"/>
    </row>
    <row r="2" spans="1:12">
      <c r="A2" s="20" t="s">
        <v>87</v>
      </c>
      <c r="B2" s="21"/>
      <c r="C2" s="21"/>
      <c r="D2" s="21"/>
      <c r="E2" s="191"/>
      <c r="F2" s="21"/>
      <c r="G2" s="21"/>
      <c r="H2" s="21"/>
      <c r="I2" s="21"/>
      <c r="J2" s="21"/>
      <c r="K2" s="21"/>
      <c r="L2" s="22"/>
    </row>
    <row r="3" spans="1:12">
      <c r="A3" s="23" t="s">
        <v>88</v>
      </c>
      <c r="B3" s="1"/>
      <c r="C3" s="1"/>
      <c r="D3" s="1"/>
      <c r="F3" s="1"/>
      <c r="G3" s="1"/>
      <c r="H3" s="1"/>
      <c r="I3" s="1"/>
      <c r="J3" s="1"/>
      <c r="K3" s="1"/>
      <c r="L3" s="24"/>
    </row>
    <row r="4" spans="1:12" ht="15.75" thickBot="1">
      <c r="A4" s="25" t="s">
        <v>89</v>
      </c>
      <c r="B4" s="26"/>
      <c r="C4" s="26"/>
      <c r="D4" s="26"/>
      <c r="E4" s="192"/>
      <c r="F4" s="26"/>
      <c r="G4" s="26"/>
      <c r="H4" s="26"/>
      <c r="I4" s="26"/>
      <c r="J4" s="26"/>
      <c r="K4" s="1"/>
      <c r="L4" s="24"/>
    </row>
    <row r="5" spans="1:12" ht="114.75" thickBot="1">
      <c r="A5" s="117" t="s">
        <v>255</v>
      </c>
      <c r="B5" s="118" t="s">
        <v>256</v>
      </c>
      <c r="C5" s="118" t="s">
        <v>257</v>
      </c>
      <c r="D5" s="118" t="s">
        <v>258</v>
      </c>
      <c r="E5" s="118" t="s">
        <v>259</v>
      </c>
      <c r="F5" s="118" t="s">
        <v>260</v>
      </c>
      <c r="G5" s="118" t="s">
        <v>261</v>
      </c>
      <c r="H5" s="118" t="s">
        <v>262</v>
      </c>
      <c r="K5" s="188"/>
      <c r="L5" s="188"/>
    </row>
    <row r="6" spans="1:12" ht="15.75" thickBot="1">
      <c r="A6" s="165">
        <v>2005</v>
      </c>
      <c r="B6" s="166">
        <f>SUM(C6:F6)</f>
        <v>1337.336</v>
      </c>
      <c r="C6" s="166">
        <v>569.79700000000003</v>
      </c>
      <c r="D6" s="177">
        <v>16.010000000000002</v>
      </c>
      <c r="E6" s="193">
        <v>559.78899999999999</v>
      </c>
      <c r="F6" s="177">
        <v>191.74</v>
      </c>
      <c r="G6" s="177">
        <v>-8816</v>
      </c>
      <c r="H6" s="166">
        <f>B6+G6</f>
        <v>-7478.6639999999998</v>
      </c>
      <c r="K6" s="189"/>
      <c r="L6" s="189"/>
    </row>
    <row r="7" spans="1:12" ht="15.75" thickBot="1">
      <c r="A7" s="165">
        <v>2006</v>
      </c>
      <c r="B7" s="166">
        <f t="shared" ref="B7:B24" si="0">SUM(C7:F7)</f>
        <v>1351.348</v>
      </c>
      <c r="C7" s="166">
        <v>551.95399999999995</v>
      </c>
      <c r="D7" s="166">
        <v>19.050999999999998</v>
      </c>
      <c r="E7" s="193">
        <v>582.95299999999997</v>
      </c>
      <c r="F7" s="177">
        <v>197.39</v>
      </c>
      <c r="G7" s="166">
        <v>-8568.9709999999995</v>
      </c>
      <c r="H7" s="166">
        <f t="shared" ref="H7:H24" si="1">B7+G7</f>
        <v>-7217.6229999999996</v>
      </c>
      <c r="K7" s="189"/>
      <c r="L7" s="189"/>
    </row>
    <row r="8" spans="1:12" ht="15.75" thickBot="1">
      <c r="A8" s="165">
        <v>2007</v>
      </c>
      <c r="B8" s="166">
        <f t="shared" si="0"/>
        <v>1421.9540000000002</v>
      </c>
      <c r="C8" s="166">
        <v>566.77700000000004</v>
      </c>
      <c r="D8" s="166">
        <v>22.634</v>
      </c>
      <c r="E8" s="193">
        <v>629.10299999999995</v>
      </c>
      <c r="F8" s="177">
        <v>203.44</v>
      </c>
      <c r="G8" s="166">
        <v>-8364.7659999999996</v>
      </c>
      <c r="H8" s="166">
        <f t="shared" si="1"/>
        <v>-6942.8119999999999</v>
      </c>
      <c r="K8" s="189"/>
      <c r="L8" s="189"/>
    </row>
    <row r="9" spans="1:12" ht="15.75" thickBot="1">
      <c r="A9" s="165">
        <v>2008</v>
      </c>
      <c r="B9" s="166">
        <f t="shared" si="0"/>
        <v>1484.37</v>
      </c>
      <c r="C9" s="166">
        <v>573.73199999999997</v>
      </c>
      <c r="D9" s="166">
        <v>25.262</v>
      </c>
      <c r="E9" s="194">
        <v>678.46</v>
      </c>
      <c r="F9" s="166">
        <v>206.916</v>
      </c>
      <c r="G9" s="166">
        <v>-8320.0149999999994</v>
      </c>
      <c r="H9" s="166">
        <f t="shared" si="1"/>
        <v>-6835.6449999999995</v>
      </c>
      <c r="K9" s="189"/>
      <c r="L9" s="189"/>
    </row>
    <row r="10" spans="1:12" ht="15.75" thickBot="1">
      <c r="A10" s="165">
        <v>2009</v>
      </c>
      <c r="B10" s="166">
        <f t="shared" si="0"/>
        <v>1615.8090000000002</v>
      </c>
      <c r="C10" s="166">
        <v>583.83600000000001</v>
      </c>
      <c r="D10" s="166">
        <v>26.896999999999998</v>
      </c>
      <c r="E10" s="193">
        <v>792.19399999999996</v>
      </c>
      <c r="F10" s="166">
        <v>212.88200000000001</v>
      </c>
      <c r="G10" s="166">
        <v>-8071.7510000000002</v>
      </c>
      <c r="H10" s="166">
        <f t="shared" si="1"/>
        <v>-6455.942</v>
      </c>
      <c r="K10" s="189"/>
      <c r="L10" s="189"/>
    </row>
    <row r="11" spans="1:12" ht="15.75" thickBot="1">
      <c r="A11" s="165">
        <v>2010</v>
      </c>
      <c r="B11" s="166">
        <f t="shared" si="0"/>
        <v>1674.7459999999999</v>
      </c>
      <c r="C11" s="166">
        <v>601.94299999999998</v>
      </c>
      <c r="D11" s="166">
        <v>30.663</v>
      </c>
      <c r="E11" s="193">
        <v>824.10699999999997</v>
      </c>
      <c r="F11" s="166">
        <v>218.03299999999999</v>
      </c>
      <c r="G11" s="177">
        <v>-7927.63</v>
      </c>
      <c r="H11" s="166">
        <f t="shared" si="1"/>
        <v>-6252.884</v>
      </c>
      <c r="K11" s="189"/>
      <c r="L11" s="189"/>
    </row>
    <row r="12" spans="1:12" ht="15.75" thickBot="1">
      <c r="A12" s="165">
        <v>2011</v>
      </c>
      <c r="B12" s="166">
        <f t="shared" si="0"/>
        <v>1859.752</v>
      </c>
      <c r="C12" s="166">
        <v>633.98599999999999</v>
      </c>
      <c r="D12" s="166">
        <v>34.951000000000001</v>
      </c>
      <c r="E12" s="193">
        <v>955.20299999999997</v>
      </c>
      <c r="F12" s="166">
        <v>235.61199999999999</v>
      </c>
      <c r="G12" s="166">
        <v>-7986.2020000000002</v>
      </c>
      <c r="H12" s="166">
        <f t="shared" si="1"/>
        <v>-6126.4500000000007</v>
      </c>
      <c r="K12" s="189"/>
      <c r="L12" s="189"/>
    </row>
    <row r="13" spans="1:12" ht="15.75" thickBot="1">
      <c r="A13" s="165">
        <v>2012</v>
      </c>
      <c r="B13" s="166">
        <f t="shared" si="0"/>
        <v>1863.674</v>
      </c>
      <c r="C13" s="166">
        <v>668.43899999999996</v>
      </c>
      <c r="D13" s="166">
        <v>34.387</v>
      </c>
      <c r="E13" s="193">
        <v>912.75699999999995</v>
      </c>
      <c r="F13" s="166">
        <v>248.09100000000001</v>
      </c>
      <c r="G13" s="166">
        <v>-7172.0529999999999</v>
      </c>
      <c r="H13" s="166">
        <f t="shared" si="1"/>
        <v>-5308.3789999999999</v>
      </c>
      <c r="K13" s="189"/>
      <c r="L13" s="189"/>
    </row>
    <row r="14" spans="1:12" ht="15.75" thickBot="1">
      <c r="A14" s="165">
        <v>2013</v>
      </c>
      <c r="B14" s="166">
        <f t="shared" si="0"/>
        <v>1878.279</v>
      </c>
      <c r="C14" s="177">
        <v>662.55</v>
      </c>
      <c r="D14" s="177">
        <v>33.03</v>
      </c>
      <c r="E14" s="193">
        <v>923.44899999999996</v>
      </c>
      <c r="F14" s="166">
        <v>259.25</v>
      </c>
      <c r="G14" s="166">
        <v>-6807.8909999999996</v>
      </c>
      <c r="H14" s="166">
        <f t="shared" si="1"/>
        <v>-4929.6119999999992</v>
      </c>
      <c r="K14" s="189"/>
      <c r="L14" s="190"/>
    </row>
    <row r="15" spans="1:12" ht="15.75" thickBot="1">
      <c r="A15" s="165">
        <v>2014</v>
      </c>
      <c r="B15" s="166">
        <f t="shared" si="0"/>
        <v>1973.8040000000001</v>
      </c>
      <c r="C15" s="166">
        <v>687.55799999999999</v>
      </c>
      <c r="D15" s="166">
        <v>40.423999999999999</v>
      </c>
      <c r="E15" s="193">
        <v>976.31500000000005</v>
      </c>
      <c r="F15" s="166">
        <v>269.50700000000001</v>
      </c>
      <c r="G15" s="166">
        <v>-6618.5389999999998</v>
      </c>
      <c r="H15" s="166">
        <f t="shared" si="1"/>
        <v>-4644.7349999999997</v>
      </c>
      <c r="K15" s="189"/>
      <c r="L15" s="189"/>
    </row>
    <row r="16" spans="1:12" ht="15.75" thickBot="1">
      <c r="A16" s="165">
        <v>2015</v>
      </c>
      <c r="B16" s="166">
        <f t="shared" si="0"/>
        <v>2244.0419999999999</v>
      </c>
      <c r="C16" s="166">
        <v>829.19600000000003</v>
      </c>
      <c r="D16" s="166">
        <v>37.738</v>
      </c>
      <c r="E16" s="193">
        <v>1102.0029999999999</v>
      </c>
      <c r="F16" s="166">
        <v>275.10500000000002</v>
      </c>
      <c r="G16" s="166">
        <v>-6236.4160000000002</v>
      </c>
      <c r="H16" s="166">
        <f t="shared" si="1"/>
        <v>-3992.3740000000003</v>
      </c>
      <c r="K16" s="189"/>
      <c r="L16" s="189"/>
    </row>
    <row r="17" spans="1:12" ht="15.75" thickBot="1">
      <c r="A17" s="165">
        <v>2016</v>
      </c>
      <c r="B17" s="166">
        <f t="shared" si="0"/>
        <v>2466.1480000000001</v>
      </c>
      <c r="C17" s="166">
        <v>796.48900000000003</v>
      </c>
      <c r="D17" s="166">
        <v>39.146000000000001</v>
      </c>
      <c r="E17" s="193">
        <v>1318.058</v>
      </c>
      <c r="F17" s="166">
        <v>312.45499999999998</v>
      </c>
      <c r="G17" s="166">
        <v>-5213.1580000000004</v>
      </c>
      <c r="H17" s="166">
        <f t="shared" si="1"/>
        <v>-2747.01</v>
      </c>
      <c r="K17" s="189"/>
      <c r="L17" s="189"/>
    </row>
    <row r="18" spans="1:12" ht="15.75" thickBot="1">
      <c r="A18" s="165">
        <v>2017</v>
      </c>
      <c r="B18" s="166">
        <f t="shared" si="0"/>
        <v>2729.73</v>
      </c>
      <c r="C18" s="166">
        <v>993.13599999999997</v>
      </c>
      <c r="D18" s="166">
        <v>39.283999999999999</v>
      </c>
      <c r="E18" s="193">
        <v>1375.0239999999999</v>
      </c>
      <c r="F18" s="166">
        <v>322.286</v>
      </c>
      <c r="G18" s="177">
        <v>-5027.68</v>
      </c>
      <c r="H18" s="166">
        <f t="shared" si="1"/>
        <v>-2297.9500000000003</v>
      </c>
      <c r="K18" s="189"/>
      <c r="L18" s="189"/>
    </row>
    <row r="19" spans="1:12" ht="15.75" thickBot="1">
      <c r="A19" s="165">
        <v>2018</v>
      </c>
      <c r="B19" s="166">
        <f t="shared" si="0"/>
        <v>2857.8009999999999</v>
      </c>
      <c r="C19" s="177">
        <v>1018.18</v>
      </c>
      <c r="D19" s="166">
        <v>69.073999999999998</v>
      </c>
      <c r="E19" s="193">
        <v>1438.9960000000001</v>
      </c>
      <c r="F19" s="166">
        <v>331.55099999999999</v>
      </c>
      <c r="G19" s="166">
        <v>-4746.5870000000004</v>
      </c>
      <c r="H19" s="166">
        <f t="shared" si="1"/>
        <v>-1888.7860000000005</v>
      </c>
      <c r="K19" s="189"/>
      <c r="L19" s="189"/>
    </row>
    <row r="20" spans="1:12" ht="15.75" thickBot="1">
      <c r="A20" s="165">
        <v>2019</v>
      </c>
      <c r="B20" s="166">
        <f t="shared" si="0"/>
        <v>2987.51</v>
      </c>
      <c r="C20" s="166">
        <v>1106.9839999999999</v>
      </c>
      <c r="D20" s="166">
        <v>59.969000000000001</v>
      </c>
      <c r="E20" s="193">
        <v>1480.1990000000001</v>
      </c>
      <c r="F20" s="166">
        <v>340.358</v>
      </c>
      <c r="G20" s="166">
        <v>-4466.7070000000003</v>
      </c>
      <c r="H20" s="166">
        <f t="shared" si="1"/>
        <v>-1479.1970000000001</v>
      </c>
      <c r="K20" s="189"/>
      <c r="L20" s="189"/>
    </row>
    <row r="21" spans="1:12" ht="15.75" thickBot="1">
      <c r="A21" s="165">
        <v>2020</v>
      </c>
      <c r="B21" s="166">
        <f t="shared" si="0"/>
        <v>2749.0029999999997</v>
      </c>
      <c r="C21" s="166">
        <v>1147.6279999999999</v>
      </c>
      <c r="D21" s="166">
        <v>53.143000000000001</v>
      </c>
      <c r="E21" s="193">
        <v>1199.4459999999999</v>
      </c>
      <c r="F21" s="166">
        <v>348.786</v>
      </c>
      <c r="G21" s="166">
        <v>-4178.5810000000001</v>
      </c>
      <c r="H21" s="166">
        <f t="shared" si="1"/>
        <v>-1429.5780000000004</v>
      </c>
      <c r="K21" s="189"/>
      <c r="L21" s="189"/>
    </row>
    <row r="22" spans="1:12" ht="15.75" thickBot="1">
      <c r="A22" s="165">
        <v>2021</v>
      </c>
      <c r="B22" s="166">
        <f t="shared" si="0"/>
        <v>3289.9930000000004</v>
      </c>
      <c r="C22" s="177">
        <v>1237.6500000000001</v>
      </c>
      <c r="D22" s="166">
        <v>48.645000000000003</v>
      </c>
      <c r="E22" s="193">
        <v>1646.6079999999999</v>
      </c>
      <c r="F22" s="177">
        <v>357.09</v>
      </c>
      <c r="G22" s="177">
        <v>-3863.43</v>
      </c>
      <c r="H22" s="166">
        <f t="shared" si="1"/>
        <v>-573.43699999999944</v>
      </c>
      <c r="K22" s="189"/>
      <c r="L22" s="189"/>
    </row>
    <row r="23" spans="1:12" ht="15.75" thickBot="1">
      <c r="A23" s="165">
        <v>2022</v>
      </c>
      <c r="B23" s="166">
        <f t="shared" si="0"/>
        <v>3273.5479999999998</v>
      </c>
      <c r="C23" s="177">
        <v>1265.98</v>
      </c>
      <c r="D23" s="166">
        <v>53.975000000000001</v>
      </c>
      <c r="E23" s="193">
        <v>1587.231</v>
      </c>
      <c r="F23" s="166">
        <v>366.36200000000002</v>
      </c>
      <c r="G23" s="177">
        <v>-3514.05</v>
      </c>
      <c r="H23" s="166">
        <f t="shared" si="1"/>
        <v>-240.50200000000041</v>
      </c>
      <c r="K23" s="189"/>
      <c r="L23" s="189"/>
    </row>
    <row r="24" spans="1:12" ht="15.75" thickBot="1">
      <c r="A24" s="165">
        <v>2023</v>
      </c>
      <c r="B24" s="166">
        <f t="shared" si="0"/>
        <v>3477.9409999999998</v>
      </c>
      <c r="C24" s="177">
        <v>1225.9000000000001</v>
      </c>
      <c r="D24" s="166">
        <v>48.975000000000001</v>
      </c>
      <c r="E24" s="193">
        <v>1830.0239999999999</v>
      </c>
      <c r="F24" s="166">
        <v>373.04199999999997</v>
      </c>
      <c r="G24" s="166">
        <v>-3132.1410000000001</v>
      </c>
      <c r="H24" s="177">
        <f t="shared" si="1"/>
        <v>345.79999999999973</v>
      </c>
      <c r="K24" s="189"/>
      <c r="L24" s="189"/>
    </row>
  </sheetData>
  <mergeCells count="1">
    <mergeCell ref="A1:L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1:F35"/>
  <sheetViews>
    <sheetView zoomScale="85" zoomScaleNormal="85" workbookViewId="0">
      <pane ySplit="3" topLeftCell="A4" activePane="bottomLeft" state="frozen"/>
      <selection pane="bottomLeft" activeCell="M14" sqref="M14"/>
    </sheetView>
  </sheetViews>
  <sheetFormatPr baseColWidth="10" defaultColWidth="8.7109375" defaultRowHeight="15"/>
  <cols>
    <col min="1" max="1" width="41.42578125" customWidth="1"/>
    <col min="2" max="2" width="26" customWidth="1"/>
    <col min="3" max="5" width="12.28515625" customWidth="1"/>
    <col min="6" max="6" width="11.85546875" customWidth="1"/>
  </cols>
  <sheetData>
    <row r="1" spans="1:6" ht="36" customHeight="1">
      <c r="A1" s="252" t="s">
        <v>183</v>
      </c>
      <c r="B1" s="252"/>
      <c r="C1" s="252"/>
      <c r="D1" s="252"/>
      <c r="E1" s="252"/>
    </row>
    <row r="2" spans="1:6" ht="49.15" customHeight="1">
      <c r="A2" s="27"/>
      <c r="B2" s="28" t="s">
        <v>143</v>
      </c>
      <c r="C2" s="253" t="s">
        <v>486</v>
      </c>
      <c r="D2" s="253"/>
      <c r="E2" s="253"/>
    </row>
    <row r="3" spans="1:6" ht="21" customHeight="1">
      <c r="A3" s="29"/>
      <c r="B3" s="169">
        <v>2023</v>
      </c>
      <c r="C3" s="169">
        <v>2025</v>
      </c>
      <c r="D3" s="169">
        <v>2030</v>
      </c>
      <c r="E3" s="169">
        <v>2035</v>
      </c>
      <c r="F3" s="170">
        <v>2040</v>
      </c>
    </row>
    <row r="4" spans="1:6" ht="17.25">
      <c r="A4" s="32" t="s">
        <v>181</v>
      </c>
      <c r="B4" s="168"/>
      <c r="C4" s="168"/>
      <c r="D4" s="168"/>
      <c r="E4" s="168"/>
      <c r="F4" s="167"/>
    </row>
    <row r="5" spans="1:6">
      <c r="A5" s="33" t="s">
        <v>450</v>
      </c>
      <c r="B5" s="203">
        <v>1225.9000000000001</v>
      </c>
      <c r="C5" s="204">
        <v>1294.7840000000001</v>
      </c>
      <c r="D5" s="204">
        <v>1601.857</v>
      </c>
      <c r="E5" s="204">
        <v>1981.7550000000001</v>
      </c>
      <c r="F5" s="204">
        <v>2451.7510000000002</v>
      </c>
    </row>
    <row r="6" spans="1:6">
      <c r="A6" s="33" t="s">
        <v>451</v>
      </c>
      <c r="B6" s="196"/>
      <c r="C6" s="196"/>
      <c r="D6" s="196"/>
      <c r="E6" s="196"/>
      <c r="F6" s="205"/>
    </row>
    <row r="7" spans="1:6">
      <c r="A7" s="33" t="s">
        <v>92</v>
      </c>
      <c r="B7" s="204">
        <v>48.924999999999997</v>
      </c>
      <c r="C7" s="203">
        <v>53.79</v>
      </c>
      <c r="D7" s="204">
        <v>73.381</v>
      </c>
      <c r="E7" s="204">
        <v>100.108</v>
      </c>
      <c r="F7" s="204">
        <v>136.56899999999999</v>
      </c>
    </row>
    <row r="8" spans="1:6">
      <c r="A8" s="33" t="s">
        <v>93</v>
      </c>
      <c r="B8" s="206">
        <v>1830.0239999999999</v>
      </c>
      <c r="C8" s="206">
        <v>2025.4480000000001</v>
      </c>
      <c r="D8" s="206">
        <v>2816.7779999999998</v>
      </c>
      <c r="E8" s="206">
        <v>3917.2759999999998</v>
      </c>
      <c r="F8" s="206">
        <v>5447.7309999999998</v>
      </c>
    </row>
    <row r="9" spans="1:6">
      <c r="A9" s="33" t="s">
        <v>94</v>
      </c>
      <c r="B9" s="206">
        <v>-3132.1410000000001</v>
      </c>
      <c r="C9" s="206">
        <v>-2875.6880000000001</v>
      </c>
      <c r="D9" s="206">
        <v>-2157.248</v>
      </c>
      <c r="E9" s="206">
        <v>-1618.297</v>
      </c>
      <c r="F9" s="206">
        <v>-1213.9939999999999</v>
      </c>
    </row>
    <row r="10" spans="1:6">
      <c r="A10" s="33" t="s">
        <v>95</v>
      </c>
      <c r="B10" s="204">
        <v>373.04199999999997</v>
      </c>
      <c r="C10" s="204">
        <v>389.62400000000002</v>
      </c>
      <c r="D10" s="204">
        <v>468.74400000000003</v>
      </c>
      <c r="E10" s="204">
        <v>563.93100000000004</v>
      </c>
      <c r="F10" s="204">
        <v>678.44799999999998</v>
      </c>
    </row>
    <row r="11" spans="1:6">
      <c r="A11" s="34" t="s">
        <v>96</v>
      </c>
      <c r="B11" s="102"/>
      <c r="C11" s="102"/>
      <c r="D11" s="102"/>
      <c r="E11" s="102"/>
    </row>
    <row r="12" spans="1:6">
      <c r="A12" s="32" t="s">
        <v>97</v>
      </c>
      <c r="B12" s="100"/>
      <c r="C12" s="100"/>
      <c r="D12" s="100"/>
      <c r="E12" s="100"/>
    </row>
    <row r="13" spans="1:6">
      <c r="A13" s="33" t="s">
        <v>98</v>
      </c>
      <c r="B13" s="198">
        <v>-2550.2759999999998</v>
      </c>
      <c r="C13" s="198">
        <v>-2292.819</v>
      </c>
      <c r="D13" s="198">
        <v>-1632.048</v>
      </c>
      <c r="E13" s="198">
        <v>-1161.7049999999999</v>
      </c>
      <c r="F13" s="198">
        <v>-826.91200000000003</v>
      </c>
    </row>
    <row r="14" spans="1:6">
      <c r="A14" s="33" t="s">
        <v>99</v>
      </c>
      <c r="B14" s="198">
        <v>625.11699999999996</v>
      </c>
      <c r="C14" s="198">
        <v>685.59799999999996</v>
      </c>
      <c r="D14" s="198">
        <v>931.70699999999999</v>
      </c>
      <c r="E14" s="198">
        <v>1266.3240000000001</v>
      </c>
      <c r="F14" s="198">
        <v>1721.0060000000001</v>
      </c>
    </row>
    <row r="15" spans="1:6">
      <c r="A15" s="33" t="s">
        <v>100</v>
      </c>
      <c r="B15" s="199">
        <v>2330.1799999999998</v>
      </c>
      <c r="C15" s="198">
        <v>2484.3319999999999</v>
      </c>
      <c r="D15" s="198">
        <v>3142.09</v>
      </c>
      <c r="E15" s="198">
        <v>3975.598</v>
      </c>
      <c r="F15" s="198">
        <v>5030.2120000000004</v>
      </c>
    </row>
    <row r="16" spans="1:6">
      <c r="A16" s="33" t="s">
        <v>101</v>
      </c>
      <c r="B16" s="199">
        <v>2299.2150000000001</v>
      </c>
      <c r="C16" s="198">
        <v>2459.0859999999998</v>
      </c>
      <c r="D16" s="198">
        <v>3139.277</v>
      </c>
      <c r="E16" s="198">
        <v>4007.6109999999999</v>
      </c>
      <c r="F16" s="198">
        <v>5116.1289999999999</v>
      </c>
    </row>
    <row r="17" spans="1:6">
      <c r="A17" s="33" t="s">
        <v>102</v>
      </c>
      <c r="B17" s="198">
        <v>520.61500000000001</v>
      </c>
      <c r="C17" s="198">
        <v>569.04600000000005</v>
      </c>
      <c r="D17" s="198">
        <v>767.00099999999998</v>
      </c>
      <c r="E17" s="198">
        <v>1033.819</v>
      </c>
      <c r="F17" s="198">
        <v>1393.454</v>
      </c>
    </row>
    <row r="18" spans="1:6">
      <c r="A18" s="33" t="s">
        <v>103</v>
      </c>
      <c r="B18" s="198">
        <v>508.42500000000001</v>
      </c>
      <c r="C18" s="198">
        <v>560.78099999999995</v>
      </c>
      <c r="D18" s="198">
        <v>773.178</v>
      </c>
      <c r="E18" s="198">
        <v>1066.02</v>
      </c>
      <c r="F18" s="198">
        <v>1469.778</v>
      </c>
    </row>
    <row r="19" spans="1:6">
      <c r="A19" s="33" t="s">
        <v>104</v>
      </c>
      <c r="B19" s="199">
        <v>48.975000000000001</v>
      </c>
      <c r="C19" s="199">
        <v>53.790999999999997</v>
      </c>
      <c r="D19" s="199">
        <v>73.385000000000005</v>
      </c>
      <c r="E19" s="199">
        <v>100.116</v>
      </c>
      <c r="F19" s="198">
        <v>136.58500000000001</v>
      </c>
    </row>
    <row r="20" spans="1:6">
      <c r="A20" s="33" t="s">
        <v>105</v>
      </c>
      <c r="B20" s="101"/>
      <c r="C20" s="101"/>
      <c r="D20" s="101"/>
      <c r="E20" s="101"/>
    </row>
    <row r="21" spans="1:6">
      <c r="A21" s="33" t="s">
        <v>106</v>
      </c>
      <c r="B21" s="101"/>
      <c r="C21" s="101"/>
      <c r="D21" s="101"/>
      <c r="E21" s="101"/>
    </row>
    <row r="22" spans="1:6">
      <c r="A22" s="33" t="s">
        <v>107</v>
      </c>
      <c r="B22" s="101"/>
      <c r="C22" s="101"/>
      <c r="D22" s="101"/>
      <c r="E22" s="101"/>
    </row>
    <row r="23" spans="1:6">
      <c r="A23" s="33" t="s">
        <v>96</v>
      </c>
      <c r="B23" s="101"/>
      <c r="C23" s="101"/>
      <c r="D23" s="101"/>
      <c r="E23" s="101"/>
    </row>
    <row r="24" spans="1:6">
      <c r="A24" s="35" t="s">
        <v>108</v>
      </c>
      <c r="B24" s="183">
        <f>B5+B7+B8+B9+B10</f>
        <v>345.75000000000006</v>
      </c>
      <c r="C24" s="183">
        <f>C5+C7+C8+C9+C10</f>
        <v>887.95799999999986</v>
      </c>
      <c r="D24" s="183">
        <f>D5+D7+D8+D9+D10</f>
        <v>2803.5119999999997</v>
      </c>
      <c r="E24" s="183">
        <f>E5+E7+E8+E9+E10</f>
        <v>4944.773000000001</v>
      </c>
      <c r="F24" s="184">
        <f>F5+F7+F8+F9+F10</f>
        <v>7500.5050000000001</v>
      </c>
    </row>
    <row r="25" spans="1:6">
      <c r="A25" s="36" t="s">
        <v>109</v>
      </c>
      <c r="B25" s="185">
        <f>B5+B7+B8+B10</f>
        <v>3477.8910000000001</v>
      </c>
      <c r="C25" s="185">
        <f>C5+C7+C8+C10</f>
        <v>3763.6459999999997</v>
      </c>
      <c r="D25" s="185">
        <f>D5+D7+D8+D10</f>
        <v>4960.7599999999993</v>
      </c>
      <c r="E25" s="185">
        <f>E5+E7+E8+E10</f>
        <v>6563.07</v>
      </c>
      <c r="F25" s="184">
        <f>F5+F7+F8+F10</f>
        <v>8714.4989999999998</v>
      </c>
    </row>
    <row r="26" spans="1:6" ht="17.25">
      <c r="A26" t="s">
        <v>117</v>
      </c>
    </row>
    <row r="27" spans="1:6">
      <c r="A27" t="s">
        <v>112</v>
      </c>
    </row>
    <row r="28" spans="1:6" ht="17.25">
      <c r="A28" t="s">
        <v>118</v>
      </c>
    </row>
    <row r="29" spans="1:6">
      <c r="A29" t="s">
        <v>113</v>
      </c>
    </row>
    <row r="30" spans="1:6" ht="17.25">
      <c r="A30" t="s">
        <v>119</v>
      </c>
    </row>
    <row r="31" spans="1:6">
      <c r="A31" t="s">
        <v>114</v>
      </c>
    </row>
    <row r="32" spans="1:6">
      <c r="A32" t="s">
        <v>115</v>
      </c>
    </row>
    <row r="33" spans="1:1">
      <c r="A33" t="s">
        <v>116</v>
      </c>
    </row>
    <row r="34" spans="1:1" ht="17.25">
      <c r="A34" t="s">
        <v>120</v>
      </c>
    </row>
    <row r="35" spans="1:1">
      <c r="A35" s="125" t="s">
        <v>269</v>
      </c>
    </row>
  </sheetData>
  <sheetProtection formatCells="0" formatColumns="0" formatRows="0" insertColumns="0" deleteColumns="0"/>
  <mergeCells count="2">
    <mergeCell ref="A1:E1"/>
    <mergeCell ref="C2:E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1:F36"/>
  <sheetViews>
    <sheetView workbookViewId="0">
      <pane ySplit="3" topLeftCell="A10" activePane="bottomLeft" state="frozen"/>
      <selection pane="bottomLeft" activeCell="K9" sqref="K9"/>
    </sheetView>
  </sheetViews>
  <sheetFormatPr baseColWidth="10" defaultColWidth="8.7109375" defaultRowHeight="15"/>
  <cols>
    <col min="1" max="1" width="40.42578125" customWidth="1"/>
    <col min="2" max="5" width="18.140625" customWidth="1"/>
    <col min="6" max="6" width="10.140625" bestFit="1" customWidth="1"/>
  </cols>
  <sheetData>
    <row r="1" spans="1:6" s="37" customFormat="1" ht="36" customHeight="1">
      <c r="A1" s="252" t="s">
        <v>182</v>
      </c>
      <c r="B1" s="252"/>
      <c r="C1" s="252"/>
      <c r="D1" s="252"/>
      <c r="E1" s="252"/>
    </row>
    <row r="2" spans="1:6" ht="81">
      <c r="A2" s="171"/>
      <c r="B2" s="28" t="s">
        <v>143</v>
      </c>
      <c r="C2" s="253" t="s">
        <v>144</v>
      </c>
      <c r="D2" s="253"/>
      <c r="E2" s="253"/>
    </row>
    <row r="3" spans="1:6" ht="22.15" customHeight="1">
      <c r="A3" s="172"/>
      <c r="B3" s="91">
        <v>2023</v>
      </c>
      <c r="C3" s="91">
        <v>2025</v>
      </c>
      <c r="D3" s="91">
        <v>2030</v>
      </c>
      <c r="E3" s="91">
        <v>2035</v>
      </c>
      <c r="F3" s="129">
        <v>2040</v>
      </c>
    </row>
    <row r="4" spans="1:6" ht="17.25">
      <c r="A4" s="173" t="s">
        <v>181</v>
      </c>
      <c r="B4" s="100"/>
      <c r="C4" s="100"/>
      <c r="D4" s="100"/>
      <c r="E4" s="100"/>
    </row>
    <row r="5" spans="1:6">
      <c r="A5" s="178" t="s">
        <v>450</v>
      </c>
      <c r="B5" s="203">
        <v>1225.9000000000001</v>
      </c>
      <c r="C5" s="204">
        <v>1067.8630000000001</v>
      </c>
      <c r="D5" s="204">
        <v>1321.1189999999999</v>
      </c>
      <c r="E5" s="204">
        <v>1634.4369999999999</v>
      </c>
      <c r="F5" s="204">
        <v>2022.0630000000001</v>
      </c>
    </row>
    <row r="6" spans="1:6">
      <c r="A6" s="33" t="s">
        <v>451</v>
      </c>
      <c r="B6" s="196"/>
      <c r="C6" s="196"/>
      <c r="D6" s="196"/>
      <c r="E6" s="196"/>
      <c r="F6" s="205"/>
    </row>
    <row r="7" spans="1:6" ht="14.65" customHeight="1">
      <c r="A7" s="33" t="s">
        <v>92</v>
      </c>
      <c r="B7" s="204">
        <v>48.924999999999997</v>
      </c>
      <c r="C7" s="204">
        <v>44.363</v>
      </c>
      <c r="D7" s="203">
        <v>60.52</v>
      </c>
      <c r="E7" s="204">
        <v>82.563000000000002</v>
      </c>
      <c r="F7" s="205">
        <v>112.634</v>
      </c>
    </row>
    <row r="8" spans="1:6">
      <c r="A8" s="33" t="s">
        <v>93</v>
      </c>
      <c r="B8" s="206">
        <v>1830.0239999999999</v>
      </c>
      <c r="C8" s="206">
        <v>1670.473</v>
      </c>
      <c r="D8" s="206">
        <v>2323.116</v>
      </c>
      <c r="E8" s="206">
        <v>3230.7429999999999</v>
      </c>
      <c r="F8" s="186">
        <v>4492.9740000000002</v>
      </c>
    </row>
    <row r="9" spans="1:6">
      <c r="A9" s="33" t="s">
        <v>94</v>
      </c>
      <c r="B9" s="206">
        <v>-3132.1410000000001</v>
      </c>
      <c r="C9" s="206">
        <v>-3350.317</v>
      </c>
      <c r="D9" s="206">
        <v>-2513.299</v>
      </c>
      <c r="E9" s="207">
        <v>-1885.395</v>
      </c>
      <c r="F9" s="206">
        <v>-1414.3620000000001</v>
      </c>
    </row>
    <row r="10" spans="1:6">
      <c r="A10" s="33" t="s">
        <v>95</v>
      </c>
      <c r="B10" s="204">
        <v>373.04199999999997</v>
      </c>
      <c r="C10" s="204">
        <v>321.339</v>
      </c>
      <c r="D10" s="203">
        <v>386.59300000000002</v>
      </c>
      <c r="E10" s="204">
        <v>465.09800000000001</v>
      </c>
      <c r="F10" s="204">
        <v>559.54499999999996</v>
      </c>
    </row>
    <row r="11" spans="1:6">
      <c r="A11" s="34" t="s">
        <v>96</v>
      </c>
      <c r="B11" s="102"/>
      <c r="C11" s="102"/>
      <c r="D11" s="102"/>
      <c r="E11" s="102"/>
    </row>
    <row r="12" spans="1:6">
      <c r="A12" s="32" t="s">
        <v>97</v>
      </c>
      <c r="B12" s="100"/>
      <c r="C12" s="100"/>
      <c r="D12" s="100"/>
      <c r="E12" s="100"/>
    </row>
    <row r="13" spans="1:6" ht="14.65" customHeight="1">
      <c r="A13" s="33" t="s">
        <v>98</v>
      </c>
      <c r="B13" s="198">
        <v>-2550.2759999999998</v>
      </c>
      <c r="C13" s="198">
        <v>-2671.2449999999999</v>
      </c>
      <c r="D13" s="198">
        <v>-1901.415</v>
      </c>
      <c r="E13" s="198">
        <v>-1353.443</v>
      </c>
      <c r="F13" s="198">
        <v>-963.39200000000005</v>
      </c>
    </row>
    <row r="14" spans="1:6" ht="14.65" customHeight="1">
      <c r="A14" s="33" t="s">
        <v>99</v>
      </c>
      <c r="B14" s="198">
        <v>625.17700000000002</v>
      </c>
      <c r="C14" s="198">
        <v>565.44200000000001</v>
      </c>
      <c r="D14" s="198">
        <v>768.46799999999996</v>
      </c>
      <c r="E14" s="198">
        <v>1044.3910000000001</v>
      </c>
      <c r="F14" s="198">
        <v>1419.386</v>
      </c>
    </row>
    <row r="15" spans="1:6" ht="14.65" customHeight="1">
      <c r="A15" s="33" t="s">
        <v>100</v>
      </c>
      <c r="B15" s="198">
        <v>2330.1799999999998</v>
      </c>
      <c r="C15" s="198">
        <v>2048.1089999999999</v>
      </c>
      <c r="D15" s="198">
        <v>2591.4140000000002</v>
      </c>
      <c r="E15" s="198">
        <v>3278.8440000000001</v>
      </c>
      <c r="F15" s="198">
        <v>4148.6289999999999</v>
      </c>
    </row>
    <row r="16" spans="1:6" ht="14.65" customHeight="1">
      <c r="A16" s="33" t="s">
        <v>101</v>
      </c>
      <c r="B16" s="199">
        <v>2299.2150000000001</v>
      </c>
      <c r="C16" s="198">
        <v>2028.1120000000001</v>
      </c>
      <c r="D16" s="198">
        <v>2589.0940000000001</v>
      </c>
      <c r="E16" s="198">
        <v>3305.2460000000001</v>
      </c>
      <c r="F16" s="198">
        <v>4219.4880000000003</v>
      </c>
    </row>
    <row r="17" spans="1:6" ht="14.65" customHeight="1">
      <c r="A17" s="33" t="s">
        <v>102</v>
      </c>
      <c r="B17" s="198">
        <v>520.61500000000001</v>
      </c>
      <c r="C17" s="198">
        <v>469.31700000000001</v>
      </c>
      <c r="D17" s="198">
        <v>632.57799999999997</v>
      </c>
      <c r="E17" s="198">
        <v>852.63400000000001</v>
      </c>
      <c r="F17" s="198">
        <v>1149.241</v>
      </c>
    </row>
    <row r="18" spans="1:6" ht="14.65" customHeight="1">
      <c r="A18" s="33" t="s">
        <v>103</v>
      </c>
      <c r="B18" s="198">
        <v>508.42500000000001</v>
      </c>
      <c r="C18" s="198">
        <v>462.5</v>
      </c>
      <c r="D18" s="198">
        <v>637.67200000000003</v>
      </c>
      <c r="E18" s="198">
        <v>879.19200000000001</v>
      </c>
      <c r="F18" s="198">
        <v>1212.1880000000001</v>
      </c>
    </row>
    <row r="19" spans="1:6">
      <c r="A19" s="33" t="s">
        <v>104</v>
      </c>
      <c r="B19" s="199">
        <v>48.975000000000001</v>
      </c>
      <c r="C19" s="198">
        <v>44.363</v>
      </c>
      <c r="D19" s="199">
        <v>60.523000000000003</v>
      </c>
      <c r="E19" s="199">
        <v>82.57</v>
      </c>
      <c r="F19" s="198">
        <v>112.648</v>
      </c>
    </row>
    <row r="20" spans="1:6">
      <c r="A20" s="33" t="s">
        <v>105</v>
      </c>
      <c r="B20" s="101"/>
      <c r="C20" s="101"/>
      <c r="D20" s="101"/>
      <c r="E20" s="101"/>
    </row>
    <row r="21" spans="1:6">
      <c r="A21" s="33" t="s">
        <v>106</v>
      </c>
      <c r="B21" s="101"/>
      <c r="C21" s="101"/>
      <c r="D21" s="101"/>
      <c r="E21" s="101"/>
    </row>
    <row r="22" spans="1:6">
      <c r="A22" s="33" t="s">
        <v>107</v>
      </c>
      <c r="B22" s="101"/>
      <c r="C22" s="101"/>
      <c r="D22" s="101"/>
      <c r="E22" s="101"/>
    </row>
    <row r="23" spans="1:6">
      <c r="A23" s="33" t="s">
        <v>96</v>
      </c>
      <c r="B23" s="101"/>
      <c r="C23" s="101"/>
      <c r="D23" s="101"/>
      <c r="E23" s="101"/>
    </row>
    <row r="24" spans="1:6">
      <c r="A24" s="35" t="s">
        <v>108</v>
      </c>
      <c r="B24" s="183">
        <f>B5+B7+B8+B9+B10</f>
        <v>345.75000000000006</v>
      </c>
      <c r="C24" s="183">
        <f>C5+C7+C8+C9+C10</f>
        <v>-246.27899999999994</v>
      </c>
      <c r="D24" s="183">
        <f>D5+D7+D8+D9+D10</f>
        <v>1578.0490000000002</v>
      </c>
      <c r="E24" s="183">
        <f>E5+E7+E8+E9+E10</f>
        <v>3527.4460000000004</v>
      </c>
      <c r="F24" s="184">
        <f>F5+F7+F8+F9+F10</f>
        <v>5772.8540000000003</v>
      </c>
    </row>
    <row r="25" spans="1:6">
      <c r="A25" s="36" t="s">
        <v>109</v>
      </c>
      <c r="B25" s="185">
        <f>B5+B7+B8+B10</f>
        <v>3477.8910000000001</v>
      </c>
      <c r="C25" s="185">
        <f>C5+C7+C8+C10</f>
        <v>3104.038</v>
      </c>
      <c r="D25" s="185">
        <f>D5+D7+D8+D10</f>
        <v>4091.348</v>
      </c>
      <c r="E25" s="185">
        <f>E5+E7+E8+E10</f>
        <v>5412.8410000000003</v>
      </c>
      <c r="F25" s="184">
        <f>F5+F7+F8+F10</f>
        <v>7187.2160000000003</v>
      </c>
    </row>
    <row r="26" spans="1:6" ht="17.25">
      <c r="A26" t="s">
        <v>126</v>
      </c>
    </row>
    <row r="27" spans="1:6">
      <c r="A27" t="s">
        <v>121</v>
      </c>
    </row>
    <row r="28" spans="1:6">
      <c r="A28" t="s">
        <v>16</v>
      </c>
    </row>
    <row r="29" spans="1:6" ht="17.25">
      <c r="A29" t="s">
        <v>127</v>
      </c>
    </row>
    <row r="30" spans="1:6">
      <c r="A30" t="s">
        <v>122</v>
      </c>
    </row>
    <row r="31" spans="1:6" ht="17.25">
      <c r="A31" t="s">
        <v>128</v>
      </c>
    </row>
    <row r="32" spans="1:6">
      <c r="A32" t="s">
        <v>123</v>
      </c>
    </row>
    <row r="33" spans="1:1">
      <c r="A33" t="s">
        <v>124</v>
      </c>
    </row>
    <row r="34" spans="1:1">
      <c r="A34" t="s">
        <v>125</v>
      </c>
    </row>
    <row r="35" spans="1:1" ht="17.25">
      <c r="A35" t="s">
        <v>120</v>
      </c>
    </row>
    <row r="36" spans="1:1">
      <c r="A36" s="125" t="s">
        <v>269</v>
      </c>
    </row>
  </sheetData>
  <sheetProtection formatCells="0" formatColumns="0" formatRows="0" insertColumns="0" deleteColumns="0"/>
  <mergeCells count="2">
    <mergeCell ref="A1:E1"/>
    <mergeCell ref="C2:E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28D25DEBA8FB4A860A352AB5797020" ma:contentTypeVersion="11" ma:contentTypeDescription="Create a new document." ma:contentTypeScope="" ma:versionID="8bed52b5dbebb95edaa28af10abb26cb">
  <xsd:schema xmlns:xsd="http://www.w3.org/2001/XMLSchema" xmlns:xs="http://www.w3.org/2001/XMLSchema" xmlns:p="http://schemas.microsoft.com/office/2006/metadata/properties" xmlns:ns2="ef21bc8b-930a-4a18-ac90-13c2029cdfc7" xmlns:ns3="46dbd09a-9f6e-4288-a614-812f5a9c4627" targetNamespace="http://schemas.microsoft.com/office/2006/metadata/properties" ma:root="true" ma:fieldsID="c0dc0a991f7159020a530a7c3527f6ca" ns2:_="" ns3:_="">
    <xsd:import namespace="ef21bc8b-930a-4a18-ac90-13c2029cdfc7"/>
    <xsd:import namespace="46dbd09a-9f6e-4288-a614-812f5a9c462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21bc8b-930a-4a18-ac90-13c2029cdf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dbd09a-9f6e-4288-a614-812f5a9c462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21bc8b-930a-4a18-ac90-13c2029cdfc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953F15-7192-4073-A54E-72F30B144B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21bc8b-930a-4a18-ac90-13c2029cdfc7"/>
    <ds:schemaRef ds:uri="46dbd09a-9f6e-4288-a614-812f5a9c46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7369E8-3AF3-46E3-A9C8-BEF72C121F1B}">
  <ds:schemaRefs>
    <ds:schemaRef ds:uri="http://schemas.microsoft.com/sharepoint/v3/contenttype/forms"/>
  </ds:schemaRefs>
</ds:datastoreItem>
</file>

<file path=customXml/itemProps3.xml><?xml version="1.0" encoding="utf-8"?>
<ds:datastoreItem xmlns:ds="http://schemas.openxmlformats.org/officeDocument/2006/customXml" ds:itemID="{323CF725-CAB5-44DC-8580-0D90E15DF519}">
  <ds:schemaRefs>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elements/1.1/"/>
    <ds:schemaRef ds:uri="http://purl.org/dc/terms/"/>
    <ds:schemaRef ds:uri="http://purl.org/dc/dcmitype/"/>
    <ds:schemaRef ds:uri="http://schemas.openxmlformats.org/package/2006/metadata/core-properties"/>
    <ds:schemaRef ds:uri="46dbd09a-9f6e-4288-a614-812f5a9c4627"/>
    <ds:schemaRef ds:uri="ef21bc8b-930a-4a18-ac90-13c2029cdfc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Table 1</vt:lpstr>
      <vt:lpstr>Appendix</vt:lpstr>
      <vt:lpstr>Table 2</vt:lpstr>
      <vt:lpstr>Table 3</vt:lpstr>
      <vt:lpstr>Table 4</vt:lpstr>
      <vt:lpstr>Table 5</vt:lpstr>
      <vt:lpstr>Table 6</vt:lpstr>
      <vt:lpstr>Table 7</vt:lpstr>
      <vt:lpstr>Table 8</vt:lpstr>
      <vt:lpstr>Table 9</vt:lpstr>
      <vt:lpstr>Table 10</vt:lpstr>
      <vt:lpstr>Table 11</vt:lpstr>
      <vt:lpstr>Table 12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Айымгуль Керимрай</dc:creator>
  <cp:lastModifiedBy>Utilisateur Windows</cp:lastModifiedBy>
  <dcterms:created xsi:type="dcterms:W3CDTF">2022-12-02T11:08:00Z</dcterms:created>
  <dcterms:modified xsi:type="dcterms:W3CDTF">2026-01-12T09:43:01Z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0x010100AE28D25DEBA8FB4A860A352AB5797020</vt:lpwstr>
  </property>
</Properties>
</file>