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06" yWindow="64981" windowWidth="15480" windowHeight="9030" tabRatio="753" activeTab="16"/>
  </bookViews>
  <sheets>
    <sheet name="Содержание" sheetId="1" r:id="rId1"/>
    <sheet name="Схема последоват. операций" sheetId="2" r:id="rId2"/>
    <sheet name="ЧТО" sheetId="3" r:id="rId3"/>
    <sheet name="ГДЕ" sheetId="4" r:id="rId4"/>
    <sheet name="КТО - Ответственный исполнитель" sheetId="5" r:id="rId5"/>
    <sheet name="КТО - Организация" sheetId="6" r:id="rId6"/>
    <sheet name="КАК - Определения" sheetId="7" r:id="rId7"/>
    <sheet name="КАК-Ключевые вехи" sheetId="8" r:id="rId8"/>
    <sheet name="КАК - Шаг 1" sheetId="9" r:id="rId9"/>
    <sheet name="КАК - Шаг 2" sheetId="10" r:id="rId10"/>
    <sheet name="КАК - Шаг 3" sheetId="11" r:id="rId11"/>
    <sheet name="КАК - Шаг 4" sheetId="12" r:id="rId12"/>
    <sheet name="КАК - Шаг 5" sheetId="13" r:id="rId13"/>
    <sheet name="КАК - Шаг 6" sheetId="14" r:id="rId14"/>
    <sheet name="КАК - Шаг 7" sheetId="15" r:id="rId15"/>
    <sheet name="КАК - Результаты баз. варианта" sheetId="16" r:id="rId16"/>
    <sheet name="ПОЧЕМУ" sheetId="17" r:id="rId17"/>
    <sheet name="ЧТО ЕСЛИ  - Шаг 1" sheetId="18" r:id="rId18"/>
    <sheet name="ЧТО ЕСЛИ - Шаг 2" sheetId="19" r:id="rId19"/>
    <sheet name="КОМУ - Финансир. орг-ии" sheetId="20" r:id="rId20"/>
    <sheet name="КОМУ – Этапы финансирования" sheetId="21" r:id="rId21"/>
    <sheet name="КОМУ - Логические рамки" sheetId="22" r:id="rId22"/>
  </sheets>
  <externalReferences>
    <externalReference r:id="rId25"/>
  </externalReferences>
  <definedNames>
    <definedName name="_xlnm.Print_Area" localSheetId="3">'ГДЕ'!$A$1:$AC$147</definedName>
    <definedName name="_xlnm.Print_Area" localSheetId="6">'КАК - Определения'!$A$1:$C$31</definedName>
    <definedName name="_xlnm.Print_Area" localSheetId="15">'КАК - Результаты баз. варианта'!$A$1:$Z$37</definedName>
    <definedName name="_xlnm.Print_Area" localSheetId="8">'КАК - Шаг 1'!$A$1:$L$50</definedName>
    <definedName name="_xlnm.Print_Area" localSheetId="9">'КАК - Шаг 2'!$A$1:$K$28</definedName>
    <definedName name="_xlnm.Print_Area" localSheetId="12">'КАК - Шаг 5'!$A$1:$V$33</definedName>
    <definedName name="_xlnm.Print_Area" localSheetId="13">'КАК - Шаг 6'!$A$1:$N$101</definedName>
    <definedName name="_xlnm.Print_Area" localSheetId="7">'КАК-Ключевые вехи'!$A$1:$M$70</definedName>
    <definedName name="_xlnm.Print_Area" localSheetId="21">'КОМУ - Логические рамки'!$A$1:$H$56</definedName>
    <definedName name="_xlnm.Print_Area" localSheetId="19">'КОМУ - Финансир. орг-ии'!$A$1:$L$38</definedName>
    <definedName name="_xlnm.Print_Area" localSheetId="20">'КОМУ – Этапы финансирования'!$A$1:$H$52</definedName>
    <definedName name="_xlnm.Print_Area" localSheetId="5">'КТО - Организация'!$A$1:$L$162</definedName>
    <definedName name="_xlnm.Print_Area" localSheetId="4">'КТО - Ответственный исполнитель'!$A$1:$L$228</definedName>
    <definedName name="_xlnm.Print_Area" localSheetId="16">'ПОЧЕМУ'!$A$1:$M$282</definedName>
    <definedName name="_xlnm.Print_Area" localSheetId="0">'Содержание'!$A$1:$J$29</definedName>
    <definedName name="_xlnm.Print_Area" localSheetId="2">'ЧТО'!$A$1:$N$131</definedName>
    <definedName name="_xlnm.Print_Area" localSheetId="18">'ЧТО ЕСЛИ - Шаг 2'!$A$1:$H$56</definedName>
  </definedNames>
  <calcPr fullCalcOnLoad="1"/>
</workbook>
</file>

<file path=xl/comments10.xml><?xml version="1.0" encoding="utf-8"?>
<comments xmlns="http://schemas.openxmlformats.org/spreadsheetml/2006/main">
  <authors>
    <author>ME</author>
  </authors>
  <commentList>
    <comment ref="C17" authorId="0">
      <text>
        <r>
          <rPr>
            <b/>
            <sz val="10"/>
            <rFont val="Tahoma"/>
            <family val="0"/>
          </rPr>
          <t>Год  -2 означает 2 года до начала деятельности предприятия</t>
        </r>
      </text>
    </comment>
    <comment ref="D17" authorId="0">
      <text>
        <r>
          <rPr>
            <b/>
            <sz val="10"/>
            <rFont val="Tahoma"/>
            <family val="0"/>
          </rPr>
          <t>Год  -1 означает 1 год до начала деятельности предприятия</t>
        </r>
      </text>
    </comment>
    <comment ref="E17" authorId="0">
      <text>
        <r>
          <rPr>
            <b/>
            <sz val="10"/>
            <rFont val="Tahoma"/>
            <family val="0"/>
          </rPr>
          <t>Год, когда вы начинаете деятельность вашего предприятия</t>
        </r>
      </text>
    </comment>
    <comment ref="F17" authorId="0">
      <text>
        <r>
          <rPr>
            <b/>
            <sz val="10"/>
            <rFont val="Tahoma"/>
            <family val="0"/>
          </rPr>
          <t>1 год после начала деятельности предприятия</t>
        </r>
      </text>
    </comment>
    <comment ref="B19" authorId="0">
      <text>
        <r>
          <rPr>
            <b/>
            <sz val="10"/>
            <rFont val="Tahoma"/>
            <family val="0"/>
          </rPr>
          <t>Желательно для каждого запроса сделать отдельную строку. Это позволит избежать путаницы. Откорректируйте на основании своих данных</t>
        </r>
      </text>
    </comment>
  </commentList>
</comments>
</file>

<file path=xl/comments11.xml><?xml version="1.0" encoding="utf-8"?>
<comments xmlns="http://schemas.openxmlformats.org/spreadsheetml/2006/main">
  <authors>
    <author>ME</author>
  </authors>
  <commentList>
    <comment ref="C11" authorId="0">
      <text>
        <r>
          <rPr>
            <b/>
            <sz val="10"/>
            <rFont val="Tahoma"/>
            <family val="0"/>
          </rPr>
          <t>1 год после начала деятельности предприятия</t>
        </r>
      </text>
    </comment>
  </commentList>
</comments>
</file>

<file path=xl/comments12.xml><?xml version="1.0" encoding="utf-8"?>
<comments xmlns="http://schemas.openxmlformats.org/spreadsheetml/2006/main">
  <authors>
    <author>ME</author>
  </authors>
  <commentList>
    <comment ref="C10" authorId="0">
      <text>
        <r>
          <rPr>
            <b/>
            <sz val="10"/>
            <rFont val="Tahoma"/>
            <family val="0"/>
          </rPr>
          <t>1 год после начала деятельности предприятия</t>
        </r>
      </text>
    </comment>
  </commentList>
</comments>
</file>

<file path=xl/comments20.xml><?xml version="1.0" encoding="utf-8"?>
<comments xmlns="http://schemas.openxmlformats.org/spreadsheetml/2006/main">
  <authors>
    <author>Dana Krechowicz</author>
  </authors>
  <commentList>
    <comment ref="C7" authorId="0">
      <text>
        <r>
          <rPr>
            <sz val="9"/>
            <rFont val="Geneva"/>
            <family val="0"/>
          </rPr>
          <t>Link to HOW sheet</t>
        </r>
      </text>
    </comment>
  </commentList>
</comments>
</file>

<file path=xl/comments9.xml><?xml version="1.0" encoding="utf-8"?>
<comments xmlns="http://schemas.openxmlformats.org/spreadsheetml/2006/main">
  <authors>
    <author>ME</author>
  </authors>
  <commentList>
    <comment ref="E12" authorId="0">
      <text>
        <r>
          <rPr>
            <b/>
            <sz val="10"/>
            <rFont val="Tahoma"/>
            <family val="0"/>
          </rPr>
          <t>Год  -2 означает 2 года до начала деятельности предприятия</t>
        </r>
      </text>
    </comment>
    <comment ref="F12" authorId="0">
      <text>
        <r>
          <rPr>
            <b/>
            <sz val="10"/>
            <rFont val="Tahoma"/>
            <family val="0"/>
          </rPr>
          <t>Год  -1 означает 1 год до начала деятельности предприятия</t>
        </r>
      </text>
    </comment>
    <comment ref="G12" authorId="0">
      <text>
        <r>
          <rPr>
            <b/>
            <sz val="10"/>
            <rFont val="Tahoma"/>
            <family val="0"/>
          </rPr>
          <t>Год, когда вы начинаете деятельность вашего предприятия</t>
        </r>
      </text>
    </comment>
    <comment ref="B15" authorId="0">
      <text>
        <r>
          <rPr>
            <b/>
            <sz val="10"/>
            <rFont val="Tahoma"/>
            <family val="0"/>
          </rPr>
          <t>Добавьте более детальную информацию, если необходимо</t>
        </r>
      </text>
    </comment>
    <comment ref="B16" authorId="0">
      <text>
        <r>
          <rPr>
            <b/>
            <sz val="10"/>
            <rFont val="Tahoma"/>
            <family val="0"/>
          </rPr>
          <t>Добавьте более детальную информацию, если необходимо</t>
        </r>
      </text>
    </comment>
    <comment ref="D23" authorId="0">
      <text>
        <r>
          <rPr>
            <b/>
            <sz val="10"/>
            <rFont val="Tahoma"/>
            <family val="0"/>
          </rPr>
          <t>Общие расходы на этапе планирования</t>
        </r>
      </text>
    </comment>
    <comment ref="E23" authorId="0">
      <text>
        <r>
          <rPr>
            <b/>
            <sz val="10"/>
            <rFont val="Tahoma"/>
            <family val="0"/>
          </rPr>
          <t>Общие расходы на планирование в год 1</t>
        </r>
      </text>
    </comment>
    <comment ref="F23" authorId="0">
      <text>
        <r>
          <rPr>
            <b/>
            <sz val="10"/>
            <rFont val="Tahoma"/>
            <family val="0"/>
          </rPr>
          <t>Общие расходы на планирование в год 2</t>
        </r>
      </text>
    </comment>
    <comment ref="E34" authorId="0">
      <text>
        <r>
          <rPr>
            <b/>
            <sz val="10"/>
            <rFont val="Tahoma"/>
            <family val="0"/>
          </rPr>
          <t>Год  -2 означает 2 года до начала деятельности предприятия</t>
        </r>
      </text>
    </comment>
    <comment ref="F34" authorId="0">
      <text>
        <r>
          <rPr>
            <b/>
            <sz val="10"/>
            <rFont val="Tahoma"/>
            <family val="0"/>
          </rPr>
          <t>Год  -1 означает 1 год до начала деятельности предприятия</t>
        </r>
      </text>
    </comment>
    <comment ref="G34" authorId="0">
      <text>
        <r>
          <rPr>
            <b/>
            <sz val="10"/>
            <rFont val="Tahoma"/>
            <family val="0"/>
          </rPr>
          <t>Год, когда вы начинаете деятельность вашего предприятия</t>
        </r>
      </text>
    </comment>
    <comment ref="H34" authorId="0">
      <text>
        <r>
          <rPr>
            <b/>
            <sz val="10"/>
            <rFont val="Tahoma"/>
            <family val="0"/>
          </rPr>
          <t>1 год после начала деятельности предприятия</t>
        </r>
      </text>
    </comment>
    <comment ref="B37" authorId="0">
      <text>
        <r>
          <rPr>
            <b/>
            <sz val="10"/>
            <rFont val="Tahoma"/>
            <family val="0"/>
          </rPr>
          <t xml:space="preserve">Укажите  наименование закупленного оборудования или вид деятельности </t>
        </r>
      </text>
    </comment>
    <comment ref="B38" authorId="0">
      <text>
        <r>
          <rPr>
            <b/>
            <sz val="10"/>
            <rFont val="Tahoma"/>
            <family val="0"/>
          </rPr>
          <t xml:space="preserve">Укажите  наименование закупленного оборудования или вид деятельности </t>
        </r>
      </text>
    </comment>
    <comment ref="B39" authorId="0">
      <text>
        <r>
          <rPr>
            <b/>
            <sz val="10"/>
            <rFont val="Tahoma"/>
            <family val="0"/>
          </rPr>
          <t xml:space="preserve">Укажите  наименование закупленного оборудования или вид деятельности </t>
        </r>
      </text>
    </comment>
    <comment ref="B40" authorId="0">
      <text>
        <r>
          <rPr>
            <b/>
            <sz val="10"/>
            <rFont val="Tahoma"/>
            <family val="0"/>
          </rPr>
          <t xml:space="preserve">Укажите  наименование закупленного оборудования или вид деятельности </t>
        </r>
      </text>
    </comment>
    <comment ref="B41" authorId="0">
      <text>
        <r>
          <rPr>
            <b/>
            <sz val="10"/>
            <rFont val="Tahoma"/>
            <family val="0"/>
          </rPr>
          <t xml:space="preserve">Укажите  наименование закупленного оборудования или вид деятельности </t>
        </r>
        <r>
          <rPr>
            <sz val="10"/>
            <rFont val="Tahoma"/>
            <family val="0"/>
          </rPr>
          <t xml:space="preserve">
</t>
        </r>
      </text>
    </comment>
    <comment ref="B42" authorId="0">
      <text>
        <r>
          <rPr>
            <b/>
            <sz val="10"/>
            <rFont val="Tahoma"/>
            <family val="0"/>
          </rPr>
          <t xml:space="preserve">Укажите  наименование закупленного оборудования или вид деятельности </t>
        </r>
      </text>
    </comment>
    <comment ref="B43" authorId="0">
      <text>
        <r>
          <rPr>
            <b/>
            <sz val="10"/>
            <rFont val="Tahoma"/>
            <family val="0"/>
          </rPr>
          <t xml:space="preserve">Укажите  наименование закупленного оборудования или вид деятельности </t>
        </r>
      </text>
    </comment>
    <comment ref="C45" authorId="0">
      <text>
        <r>
          <rPr>
            <b/>
            <sz val="10"/>
            <rFont val="Tahoma"/>
            <family val="0"/>
          </rPr>
          <t>Откорректируйте значение процентной ставки, мы взяли 5% для образца</t>
        </r>
      </text>
    </comment>
  </commentList>
</comments>
</file>

<file path=xl/sharedStrings.xml><?xml version="1.0" encoding="utf-8"?>
<sst xmlns="http://schemas.openxmlformats.org/spreadsheetml/2006/main" count="1741" uniqueCount="1107">
  <si>
    <t>Важно для благотворительных организаций и организаций, выступающих за позитивные социальные преобразования</t>
  </si>
  <si>
    <t>Назначение</t>
  </si>
  <si>
    <t>Широкое общее назначение (глобальное, национальное или ограничивающееся определенным сектором), например, способствовать устойчивому развитию.</t>
  </si>
  <si>
    <t>Цель</t>
  </si>
  <si>
    <t>Задачи</t>
  </si>
  <si>
    <t>Результаты</t>
  </si>
  <si>
    <t>Действия</t>
  </si>
  <si>
    <t>Потребляемые факторы</t>
  </si>
  <si>
    <t>Искомые результаты развития (например, снижение невозмещаемого потребления топливной древесины или ископаемых видов топлива).</t>
  </si>
  <si>
    <t>Каждая из задач должна быть оценена количественно (например, снижение потребления топливной древесины на 60%, снижение использования керосина на 90%).</t>
  </si>
  <si>
    <t>Конкретные результаты и продукты, которые будут созданы при реализации предложения путем совершения ряда операций (например, запуска установки).</t>
  </si>
  <si>
    <t>Конкретные операции, которые будут совершаться для достижения заявленных результатов</t>
  </si>
  <si>
    <t>Ресурсы, доступные для выполнения действий и позволяющие их выполнять (например, кадры, оборудование, капитал).</t>
  </si>
  <si>
    <t>Как будут измеряться результаты и цель?</t>
  </si>
  <si>
    <t>Показатели</t>
  </si>
  <si>
    <t xml:space="preserve">Способы проверки </t>
  </si>
  <si>
    <t>Допущения</t>
  </si>
  <si>
    <t>Как вы узнаете, что достигли цели? Показатели количественно оценивают результаты, цель и задачи (например, снижения потребления топливной древесины, количество установок).</t>
  </si>
  <si>
    <t>Источник информации или процесс, который позволит вам доказать, что вы достигли результатов.</t>
  </si>
  <si>
    <t>Условия, которые могут  повлиять на ход выполнения, но которые мало поддаются контролю со стороны менеджеров.</t>
  </si>
  <si>
    <t>3.  Есил значение положительное и более 5%-7%, должны быть разработаны финансовые детали предложения (особенно налогообложение, структура долгов и любые дополнительные источники выручки) и рассмотрены различные финансовых схемы; результат может вызвать или не вызвать интерес частного сектора. Вашей целевой аудиторией вероятно будут специализированные кредиторы-инвесторы-доноры, которые придают значение смешанным целям вложения инвестиций.</t>
  </si>
  <si>
    <t>4.  Если более 10%, нужно разработать финансовые детали, ориентируясь именно на привлечение частных инвесторов и кредиторов.</t>
  </si>
  <si>
    <t xml:space="preserve">Это норма прибыли (до налогов и до плана финансирования), ожидаемая в вашем предприятии  </t>
  </si>
  <si>
    <t>КТО   Шаблон</t>
  </si>
  <si>
    <t>Самооценка Ответственного исполнителя</t>
  </si>
  <si>
    <t>Каков главный мотив, из-за которого вы создаете данное предприятие?</t>
  </si>
  <si>
    <t>Получение регулярного дохода</t>
  </si>
  <si>
    <t>Ежедневное участие</t>
  </si>
  <si>
    <t>Участие на полставки</t>
  </si>
  <si>
    <t>Получение разовой оплаты или платежа одной суммой</t>
  </si>
  <si>
    <t>Создание ценного в перспективе бизнеса путем его постепенного развития</t>
  </si>
  <si>
    <t>Вовлечение членов семьи</t>
  </si>
  <si>
    <t>Получение опыта</t>
  </si>
  <si>
    <t>Повышение благосостояния определенного сообщества</t>
  </si>
  <si>
    <t>Улучшения состояния окружающей среды</t>
  </si>
  <si>
    <t>Пожалуйста, уточните</t>
  </si>
  <si>
    <t>Оценка навыков</t>
  </si>
  <si>
    <t>Есть ли у вас опыт работы в продажах или маркетинге?</t>
  </si>
  <si>
    <t>Определение потребителей продукта или услуг компании и разработка стратегии ценообразования, рекламы и маркетинга для их привлечения.</t>
  </si>
  <si>
    <t>Если да, укажите уровень вашего опыта:</t>
  </si>
  <si>
    <t>Большой опыт</t>
  </si>
  <si>
    <t>Достаточный опыт</t>
  </si>
  <si>
    <t>Некоторый опыт</t>
  </si>
  <si>
    <t>Небольшой опыт</t>
  </si>
  <si>
    <t>Знания, но нет практического опыта</t>
  </si>
  <si>
    <t>Опишите, где был получен этот опыт:</t>
  </si>
  <si>
    <t>Есть ли у вас опыт управления предприятием?</t>
  </si>
  <si>
    <t>Обеспечение деятельности и выживания рентабельной компании. Руководство всеми участниками предприятия и их координация в отношении миссии компании, эффективности, календарного плана и бюджета.</t>
  </si>
  <si>
    <t>Есть ли у вас опыт в сфере финансового планирования?</t>
  </si>
  <si>
    <t>Оценка финансовых требований компании и подготовка комплекса альтернативных вариантов финансирования, включая такие формы финансового анализа, как потоки денежных средств, отчеты о прибылях и убытках и балансовые отчеты.</t>
  </si>
  <si>
    <t>Понимание и выполнение применимых правил и нормативов, распространяющихся на компанию.</t>
  </si>
  <si>
    <t>Есть ли у вас опыт ведения переговоров?</t>
  </si>
  <si>
    <t>Заключение соглашений с разными сторонами, например, подрядчиками, потребителями, властями, персоналом.</t>
  </si>
  <si>
    <t>Есть ли у вас опыт работы с банками или инвесторами?</t>
  </si>
  <si>
    <t>Привлечение заемных средств и собственного капитала и построение таких деловых отношений, которые обеспечивают рентабельные источники финансирования.</t>
  </si>
  <si>
    <t>Есть ли у вас опыт в области проектирования, инжиниринга или строительства?</t>
  </si>
  <si>
    <t xml:space="preserve">Проектирование: Разработка требований к физическим параметрам проекта или продукта и поиск источников, позволяющих добиться необходимой эффективности.
Инженерные работы: Подготовка подробных руководств пользователя, гражданских, механических, структурных и электрических спецификаций по продукту или проекту и руководство их выполнением, что позволяет добиться необходимой эффективности при оправданных затратах.
Строительство: Подготовка объекта, установка оборудования и подготовка к практической деятельности в соответствии со спецификациями, бюджетом и календарным планом проекта.
</t>
  </si>
  <si>
    <t>Опишите, где был получен этот опыт (а также о каком типе проектирования или инженерных работ идет речь):</t>
  </si>
  <si>
    <t>Являетесь ли вы профессиональным инженером?</t>
  </si>
  <si>
    <t>Есть ли у вас опыт в сфере закупки или получения сырья и материалов для компании?</t>
  </si>
  <si>
    <t>Закупка оборудования, продуктов и услуг, необходимых для рентабельной реализации проекта.</t>
  </si>
  <si>
    <t>Есть ли у вас опыт в сфере мониторинга или оценки эффективности?</t>
  </si>
  <si>
    <t>Поддержание системы измерения эффективности и оценка эффективности относительно исходных планов и контрольных показателей.</t>
  </si>
  <si>
    <t>Дополнительные навыки, необходимые для управления предприятием</t>
  </si>
  <si>
    <t>Необходимые навыки</t>
  </si>
  <si>
    <t>Объясните, как вы намерены преодолеть это препятствие (например, путем добавления к команде сотрудника, обладающего данным навыком)</t>
  </si>
  <si>
    <t>Оценка команды Ответственного исполнителя</t>
  </si>
  <si>
    <t>Обладаете ли вы командой, которая будет помогать вам в работе вашего предприятия?</t>
  </si>
  <si>
    <t>ФИО:</t>
  </si>
  <si>
    <t>Друзья</t>
  </si>
  <si>
    <t>Члены семьи</t>
  </si>
  <si>
    <t>Представители сообщества</t>
  </si>
  <si>
    <t>Люди, с которыми вы мало знакомы</t>
  </si>
  <si>
    <t>Уровень компетенции</t>
  </si>
  <si>
    <t>Опишите навыки, которыми обладают члены вашей команды (отметьте все, что уместно):</t>
  </si>
  <si>
    <t>Они обладают специальными навыками</t>
  </si>
  <si>
    <t>Их желание помочь</t>
  </si>
  <si>
    <t>Их желание заработать деньги</t>
  </si>
  <si>
    <t>Они владеют собственностью, необходимой для проекта</t>
  </si>
  <si>
    <t>Хорошая репутация</t>
  </si>
  <si>
    <t>Они вкладывают капитал</t>
  </si>
  <si>
    <t>Технические вопросы</t>
  </si>
  <si>
    <t>Финансы</t>
  </si>
  <si>
    <t>Юридические вопросы</t>
  </si>
  <si>
    <t>Продажи</t>
  </si>
  <si>
    <t>Сервисное обслуживание</t>
  </si>
  <si>
    <t>Маркетинг</t>
  </si>
  <si>
    <t>Политика</t>
  </si>
  <si>
    <t>Привлечение средств</t>
  </si>
  <si>
    <t>Если у вас в настоящее время нет команды, планируете ли вы ее создать?</t>
  </si>
  <si>
    <r>
      <t>Кто, главным образом, эти люди</t>
    </r>
    <r>
      <rPr>
        <sz val="10"/>
        <rFont val="Arial"/>
        <family val="2"/>
      </rPr>
      <t>:</t>
    </r>
  </si>
  <si>
    <r>
      <t>Причина(ы), по которой вы привлекли этих людей</t>
    </r>
    <r>
      <rPr>
        <sz val="10"/>
        <rFont val="Arial"/>
        <family val="2"/>
      </rPr>
      <t>:</t>
    </r>
  </si>
  <si>
    <r>
      <t xml:space="preserve">Их </t>
    </r>
    <r>
      <rPr>
        <sz val="10"/>
        <rFont val="Arial"/>
        <family val="2"/>
      </rPr>
      <t>желание учиться</t>
    </r>
  </si>
  <si>
    <t>ЧТО Шаблон</t>
  </si>
  <si>
    <t>Что вы предлагаете, продукт или услугу?</t>
  </si>
  <si>
    <t>Продукт</t>
  </si>
  <si>
    <t>Услуга</t>
  </si>
  <si>
    <t>И то, и другое</t>
  </si>
  <si>
    <r>
      <t>Является ли данный продукт (услуга) новым</t>
    </r>
    <r>
      <rPr>
        <sz val="10"/>
        <color indexed="8"/>
        <rFont val="Arial"/>
        <family val="2"/>
      </rPr>
      <t>?</t>
    </r>
  </si>
  <si>
    <t>Да, является</t>
  </si>
  <si>
    <t>для данного региона</t>
  </si>
  <si>
    <t>Является новым</t>
  </si>
  <si>
    <t>на местном рынке</t>
  </si>
  <si>
    <t>Нет, он существует</t>
  </si>
  <si>
    <t>Никогда</t>
  </si>
  <si>
    <t>В другом месте</t>
  </si>
  <si>
    <t xml:space="preserve">Да, он/она </t>
  </si>
  <si>
    <t xml:space="preserve">существует на </t>
  </si>
  <si>
    <t>местном рынке</t>
  </si>
  <si>
    <t>Сталкивались ли потребители с данным продуктом или услугой ранее?</t>
  </si>
  <si>
    <t>Описание продукта или услуги</t>
  </si>
  <si>
    <t>Потребность, удовлетворяемая с помощью данного продукта или услуги</t>
  </si>
  <si>
    <t>Технология</t>
  </si>
  <si>
    <t>Описание технологии</t>
  </si>
  <si>
    <t xml:space="preserve">Более подробная техническая информация может быть получена из следующего источника </t>
  </si>
  <si>
    <t>Успешно ли она там используется?</t>
  </si>
  <si>
    <t>Где используется данная технология?</t>
  </si>
  <si>
    <t>Во всем мире</t>
  </si>
  <si>
    <t>В данной стране</t>
  </si>
  <si>
    <t>Нигде, она новая</t>
  </si>
  <si>
    <t>Не знаю</t>
  </si>
  <si>
    <t>На данном местном рынке</t>
  </si>
  <si>
    <t>Каков ваш опыт работы с данной технологией?</t>
  </si>
  <si>
    <t>Эксперт</t>
  </si>
  <si>
    <t>Ограниченный опыт</t>
  </si>
  <si>
    <t>Нет опыта</t>
  </si>
  <si>
    <t>Есть ли другие технологии, которые обеспечивают такой же продукт или услугу?</t>
  </si>
  <si>
    <t>Да, среди них:</t>
  </si>
  <si>
    <t>Какие варианты продукта будут доступны?</t>
  </si>
  <si>
    <t>Какова прогнозная цена продаж?</t>
  </si>
  <si>
    <t>Какова средняя стоимость конкурирующих продуктов?</t>
  </si>
  <si>
    <t>Какова прогнозная себестоимость?</t>
  </si>
  <si>
    <t>Список компонентов технологии</t>
  </si>
  <si>
    <t>Источники каждого из компонентов</t>
  </si>
  <si>
    <t xml:space="preserve">Альтернативные источники </t>
  </si>
  <si>
    <t xml:space="preserve">Требуется ли техническое обслуживание? </t>
  </si>
  <si>
    <t>Потребитель</t>
  </si>
  <si>
    <t>Какие типы потребителей вы будете обслуживать?</t>
  </si>
  <si>
    <t>Частные лица или семьи</t>
  </si>
  <si>
    <t>Малые предприятия</t>
  </si>
  <si>
    <t>Крупные компании</t>
  </si>
  <si>
    <t>Приблизительно, какое количество потребителей вы рассчитываете обслужить за следующие три года?</t>
  </si>
  <si>
    <t>Средний доход потребителей</t>
  </si>
  <si>
    <t>Тенденции изменения среднего дохода потребителей</t>
  </si>
  <si>
    <t>В случае если у вас всего один крупный или несколько потребителей, каков их кредитный рейтинг и история оплаты счетов?</t>
  </si>
  <si>
    <t>Продукт или услуга, используемая данным потребителем в настоящее время: (1) Назовите продукт(ы) или услугу(и) и (2) укажите причины, почему потребители их выбирают.</t>
  </si>
  <si>
    <t>Более низкая цена</t>
  </si>
  <si>
    <t>Лучшие характеристики</t>
  </si>
  <si>
    <t>Лучшая поддержка</t>
  </si>
  <si>
    <t>Большая надежность</t>
  </si>
  <si>
    <t>Отсутствие альтернатив</t>
  </si>
  <si>
    <t>Какие еще компании или программы ориентированы на этих потребителей? Есть ли у них что-то сходное с данным предложением?</t>
  </si>
  <si>
    <t>Похожа</t>
  </si>
  <si>
    <t>Не похожа</t>
  </si>
  <si>
    <t>Почему потребители выберут ваш продукт или услугу?</t>
  </si>
  <si>
    <t>Как вы собираетесь охватить этих потребителей?</t>
  </si>
  <si>
    <t>Большая недежность</t>
  </si>
  <si>
    <t>Нет альтернатив</t>
  </si>
  <si>
    <t>ИНое</t>
  </si>
  <si>
    <t>НПО</t>
  </si>
  <si>
    <t>Государство</t>
  </si>
  <si>
    <t>Существующие дистрибьюторы</t>
  </si>
  <si>
    <t>Новые продавцы</t>
  </si>
  <si>
    <t>ГДЕ Шаблон</t>
  </si>
  <si>
    <t>Условия Рынка</t>
  </si>
  <si>
    <t>Где вы находитесь?</t>
  </si>
  <si>
    <t>Где находятся ваши потребители?</t>
  </si>
  <si>
    <t>Какова численность населения страны/области?</t>
  </si>
  <si>
    <t>Страна/область/район/город</t>
  </si>
  <si>
    <t>Население</t>
  </si>
  <si>
    <t>Какова прогнозируемая численность потербителей?</t>
  </si>
  <si>
    <t>Период времени</t>
  </si>
  <si>
    <t>Численность потребителей</t>
  </si>
  <si>
    <t>Первые полгода</t>
  </si>
  <si>
    <t>Первый год</t>
  </si>
  <si>
    <t>Второй год</t>
  </si>
  <si>
    <t>Выход на полную мощность</t>
  </si>
  <si>
    <t>Средний доход там, где вы работаете, составляет:</t>
  </si>
  <si>
    <t>Дл верхних 25%</t>
  </si>
  <si>
    <t>Для средних 50%</t>
  </si>
  <si>
    <t>Для нижних 25%</t>
  </si>
  <si>
    <t>Местная валюта</t>
  </si>
  <si>
    <t>Действующий валютный курс по отношению к доллару или евро=</t>
  </si>
  <si>
    <t>Иностранная валюта</t>
  </si>
  <si>
    <t>1 $ равен</t>
  </si>
  <si>
    <t>1 Euro равен</t>
  </si>
  <si>
    <t>Уровень инфляции (за последние три года)</t>
  </si>
  <si>
    <t>Процентные ставки по депозитам</t>
  </si>
  <si>
    <t>в местной валюте</t>
  </si>
  <si>
    <t>в иностранной валюте (доллары или евро)</t>
  </si>
  <si>
    <t>"EBITDA"</t>
  </si>
  <si>
    <t xml:space="preserve"> </t>
  </si>
  <si>
    <t>i</t>
  </si>
  <si>
    <t>DSCR</t>
  </si>
  <si>
    <t>IRR</t>
  </si>
  <si>
    <t>Подготовка и представление предложений</t>
  </si>
  <si>
    <t>Руководство по подготовке к финансированию проектов по передаче технологий</t>
  </si>
  <si>
    <t>Заголовок шаблона</t>
  </si>
  <si>
    <t>Содержание</t>
  </si>
  <si>
    <t>КАК - Определения</t>
  </si>
  <si>
    <t>Определения терминов</t>
  </si>
  <si>
    <t>КАК - Шаг 1</t>
  </si>
  <si>
    <t>Капитальные затараты</t>
  </si>
  <si>
    <t>КАК - Шаг 2</t>
  </si>
  <si>
    <t>Гранты и субсидии</t>
  </si>
  <si>
    <t>КАК - Шаг 3</t>
  </si>
  <si>
    <t>Выручка</t>
  </si>
  <si>
    <t>КАК - Шаг 4</t>
  </si>
  <si>
    <t>Текущие затарты</t>
  </si>
  <si>
    <t>КАК - Шаг 5</t>
  </si>
  <si>
    <t>Отчет о доходах</t>
  </si>
  <si>
    <t>КАК - Шаг 6</t>
  </si>
  <si>
    <t>Финансирование потребностей 1</t>
  </si>
  <si>
    <t>КАК - Шаг 7</t>
  </si>
  <si>
    <t>Финансирование потребностей 2</t>
  </si>
  <si>
    <t>КАК - Базовый вариант</t>
  </si>
  <si>
    <t>Базовый вариант</t>
  </si>
  <si>
    <t>ЧТО ЕСЛИ - Шаг 1</t>
  </si>
  <si>
    <t>Расчеты анализа чувствительности</t>
  </si>
  <si>
    <t>КАК         Шаблон</t>
  </si>
  <si>
    <t>Определения</t>
  </si>
  <si>
    <t>Легенда</t>
  </si>
  <si>
    <t>Термины, относящиеся к отчету о доходах</t>
  </si>
  <si>
    <t>Термины, относящиеся к бухгалтерскому балансу</t>
  </si>
  <si>
    <t>Термины,  определяющие финансовые отношения</t>
  </si>
  <si>
    <t>Термины, отражающие специфику проекта</t>
  </si>
  <si>
    <t>Финансовые термины для обучения</t>
  </si>
  <si>
    <t>Определение</t>
  </si>
  <si>
    <t>Замечания</t>
  </si>
  <si>
    <t xml:space="preserve">Выручка представляет собой то, сколько клиенты, как ожидается, заплатят за предлагаемые товары и услуги. Для инвесторов выручка - менее важный показатель, чем прибыль или доход, которые представляют собой количество денег, полученных от деятельности минус все понесенные расходы. </t>
  </si>
  <si>
    <t>Очень важно не пожалеть времени и расписать по статьям бюджета все предположения, касающиеся числа проданных установок и их цены. Надо избегать произвольных предположений о росте цены.</t>
  </si>
  <si>
    <t>Основные затраты</t>
  </si>
  <si>
    <t>Это затраты (труд, материалы и  другие прямые расходы), которые могут быть непосредственно связаны с работами по данному проекту.</t>
  </si>
  <si>
    <t>Они также называются себестоимостью проданных товаров или услуг или стоимостью производства</t>
  </si>
  <si>
    <t>Валовая маржа</t>
  </si>
  <si>
    <t>Разность между выручкой от продаж и себестоимостью продаж</t>
  </si>
  <si>
    <t>Это один из наиболее важных показателей краткосрочного планирования</t>
  </si>
  <si>
    <t>Текущие затраты</t>
  </si>
  <si>
    <t>Ежедневные расходы, связанные с ведением бизнеса, такими как продажи и администрирование (в отличие от затрат на производство)</t>
  </si>
  <si>
    <t xml:space="preserve">Также называются текущими расходами </t>
  </si>
  <si>
    <t>Прибыль без учета процентов, налогов, износа и амортизации (EBITDA)</t>
  </si>
  <si>
    <t xml:space="preserve">Чистый доход до уплаты налогов, процентов, подоходного налога, износа и амортизации. </t>
  </si>
  <si>
    <t xml:space="preserve">EBITDA дает информацию о прибылях компании до уплаты процентов по займам и налогов правительству. Ее также называют чистым текущим доходом. </t>
  </si>
  <si>
    <t>Проценты</t>
  </si>
  <si>
    <t xml:space="preserve">Проценты это суммы, которые необходимо выплатить по кредитам (заемным деньгам) </t>
  </si>
  <si>
    <t xml:space="preserve">Проценты могут быть переменными или фиксированными </t>
  </si>
  <si>
    <t>Налоги на доход/прибыль</t>
  </si>
  <si>
    <t>Налог на доход - суммы отчисляемые правительству в зависимости от прибыльности проекта или оборудования</t>
  </si>
  <si>
    <t xml:space="preserve"> Должны рассматриваться как оценка "списания на налоги на прибыль"</t>
  </si>
  <si>
    <t>Износ и амортизация</t>
  </si>
  <si>
    <t>Снижение стоимости имущества за определенный период времени</t>
  </si>
  <si>
    <t>Рабочие мета для женщин</t>
  </si>
  <si>
    <t>Исключение детского труда</t>
  </si>
  <si>
    <t>Формировнаие доходов</t>
  </si>
  <si>
    <t>Качество/доступность воды</t>
  </si>
  <si>
    <t>Энергоэффективность</t>
  </si>
  <si>
    <t>Экономия времени</t>
  </si>
  <si>
    <t>Улучшение производства пищи</t>
  </si>
  <si>
    <t>Определения:</t>
  </si>
  <si>
    <t>Образование</t>
  </si>
  <si>
    <t>Рабочие места для женщин</t>
  </si>
  <si>
    <t>Формирование доходов</t>
  </si>
  <si>
    <t>Меньше дыма, больше света; лучшая вентиляция, санитарные условия и удаление отходов</t>
  </si>
  <si>
    <t>Уровень благосостояния, т.е. доступ к электроэнергии для дома/магазина/общинного центра</t>
  </si>
  <si>
    <t>Увеличение дохода для оплаты образования или электроэнергия для школ</t>
  </si>
  <si>
    <t>Создание более широких или выгодных возможностей трудоустройства</t>
  </si>
  <si>
    <t>Создание выгодных возможностей трудоустройства специально для женщин</t>
  </si>
  <si>
    <t>Повышение производительности, устраняющее потребность в детском труде; время на получение образования</t>
  </si>
  <si>
    <t>Стимулирование экономического развития в регионе посредством энергетических услуг</t>
  </si>
  <si>
    <t>Улучшение доступа к воде; более высокое качество воды</t>
  </si>
  <si>
    <t>Повышение производительности с помощью энергетики;больше свободного времени</t>
  </si>
  <si>
    <t xml:space="preserve">Улучшение производства пищи с помощью обеспечения безопасного хранения, освещения и т.д. </t>
  </si>
  <si>
    <t>Тот же уровень услуг конечным пользователям (например, освещение, отопление) с меньшим потреблением электроэнергии или меньшими экономическими затратами или воздействием на окружающую среду</t>
  </si>
  <si>
    <t>Если вы выбрали «Иное», пожалуйста, поясните</t>
  </si>
  <si>
    <t>Объясните, по каким трем из приведенных выше направлений будут достигнуты максимальные позитивные результаты</t>
  </si>
  <si>
    <t>Плановый объем чистой энергии, которая будет произведена благодаря данному предложению за год (МВт/ч)</t>
  </si>
  <si>
    <t>Укажите, на кого будут распространяться финансовые выгоды, создаваемые данным предложением</t>
  </si>
  <si>
    <t>Отдельное лицо</t>
  </si>
  <si>
    <t>Небольшая группа лиц</t>
  </si>
  <si>
    <t>Сообщество/облатсь</t>
  </si>
  <si>
    <t>Укажите, через какое время предполагается получить прибыль</t>
  </si>
  <si>
    <t>Сразу же</t>
  </si>
  <si>
    <t>Через 1-3 года</t>
  </si>
  <si>
    <t>Через 4-6 лет</t>
  </si>
  <si>
    <t>Более чем через 6 лет</t>
  </si>
  <si>
    <t>Благодаря чему потребители предпочтут продукт и/или услугу ныне доступным?</t>
  </si>
  <si>
    <t>Новизна</t>
  </si>
  <si>
    <t>Усовершенствование</t>
  </si>
  <si>
    <t>Лучшее качество</t>
  </si>
  <si>
    <t>Опишите возможные отрицательные финансовые последствия вашего предложения, которые могут перекрыть некоторые из описанных выше преимуществ</t>
  </si>
  <si>
    <t>Социальные результаты и влияние на развитие</t>
  </si>
  <si>
    <t>Отметьте все из перечисленных ниже социальных и стимулирующих развитие результатов, которые обеспечиваются в вашей стране/регионе в связи с вашим предложением</t>
  </si>
  <si>
    <t>Охрана здоровья</t>
  </si>
  <si>
    <t>Качество жизни</t>
  </si>
  <si>
    <t>Образовнаие</t>
  </si>
  <si>
    <t>Создание рабочих мест</t>
  </si>
  <si>
    <t xml:space="preserve">Износ/амортизация - списание с выручки, отражающее снижение стоимости имущества, распределенное на весь срок его службы. Позволяет уменьшить налогооблагаемую прибыль, но не снижает наличные средства.  </t>
  </si>
  <si>
    <t>Чистая прибыль</t>
  </si>
  <si>
    <t>Чистая прибыль - сумма денег, оставшаяся после всех выплат</t>
  </si>
  <si>
    <t>Активы/имущество</t>
  </si>
  <si>
    <t>То, чем владеет фирма или частное лицо</t>
  </si>
  <si>
    <t>Постоянные активы включают в себя землю, оборудование и здания. Текущие активы включают наличные средства, заимствованные деньги, запасы сырья и заготовок, находящихся в процессе производства.  Нематериальные активы состоят из репутации и престижа, торговой марки и патентов. Ликвидные активы - средства, находящиеся в виде наличных или в тех формах, которые могут быть быстро обращены в наличные.</t>
  </si>
  <si>
    <t>Обязательства</t>
  </si>
  <si>
    <t>Все, что принадлежит кому-либо еще (заемные средства и обязательства)</t>
  </si>
  <si>
    <t>Текуoие обязательства - то, сколько надо потратить на обслуживание долга и платежи в течение года. Долгосрочные обязательства - те, которые оплачиваются более, чем за один год.</t>
  </si>
  <si>
    <t>Собственные средства/акции</t>
  </si>
  <si>
    <t xml:space="preserve">Количество денег, которое имеют собственники компании. </t>
  </si>
  <si>
    <t xml:space="preserve">Представляет собой разницу между активами и обязательствами компании. Цена того, чем владеют собственники. Также называется  собственностью владельцев или   акционеров.  </t>
  </si>
  <si>
    <t>Обслуживание долга (DSC)</t>
  </si>
  <si>
    <t>Обслуживание долга - комбинация платежей в счет основной суммы долга и по процентам.</t>
  </si>
  <si>
    <t xml:space="preserve">Кредиторы  могут ограничить количество наличных средств, которые могут быть потрачены на дивиденды собственникам-инвесторам, чтобы быть уверенными в надлежащем обслуживании долга. Они могут настаивать на резервировании средств, чтобы обслуживать долг, до того как инвесторам-собственникам будут выплачены дивиденды. </t>
  </si>
  <si>
    <t>Коэффициент обслуживания долга (DSCR)</t>
  </si>
  <si>
    <t xml:space="preserve">То, во сколько раз (например на 1,2) годовая прибыль после всех текущих и эксплуатационных расходов превышает сумму обслуживания долга (основной суммы долга и процентов). </t>
  </si>
  <si>
    <t xml:space="preserve">Это мера, насколько проект из своей прибыли может выполнять обязательства перед кредиторами. Чем выше DSCR,  ниже риск кредиторов. Данное отношение используется кредиторами для показатель надежности, того насколько  сумма средств, остающихся после всех текущих платежей проекта, больше ежегодных выплат по долгам. Обычно кредиторы хотят видет DSCP выше, чем 1,40:1.  </t>
  </si>
  <si>
    <t>Коэффициент текущей ликвидности</t>
  </si>
  <si>
    <t>Текущие активы деленные на текущие обязательства.</t>
  </si>
  <si>
    <t xml:space="preserve">Для ликвидности это отношение должно быть 1,0 или более. Если оно снижается ниже 1,0,  способность оплачивать счета может быть под вопросом. Обычно кредиторы в качестве "подушки" требуют значений таких как 1,25 :1 </t>
  </si>
  <si>
    <t>Соотношение заемных и собственных средств</t>
  </si>
  <si>
    <t>Долгосрочный долг, деленный на стоимость собственного капитала</t>
  </si>
  <si>
    <t>Это мера использования финансовых инструментов. Использование заемных денег увеличивает норму прибыли собственного капитала. Высокое соотношение может указывать на высокий риск, низкое на низкий риск.</t>
  </si>
  <si>
    <t>Норма прибыли (IRR)</t>
  </si>
  <si>
    <t>Норма прибыли определяется как ставка дисконтирования, при которой чистая приведенная стоимость денежного потока от инвестиционного проекта равна нулю.</t>
  </si>
  <si>
    <t xml:space="preserve">Норма прибыли показывает насколько бизнес приносит прибыль по сравнению с другими вариантами вложения тех же инвестиций. </t>
  </si>
  <si>
    <t>Год 0</t>
  </si>
  <si>
    <t>Год, когда начинается деятельности по проекту</t>
  </si>
  <si>
    <t>Если сейчас 2006 г. и проектное предложение будет разработано в течении 2007 г., а деятельность по проекту начинается в 2008 г., то год 1 это 2009 г., год 0 - 2008 г., год минус 1 - 2007 г. Такие термины позволяют связать воедино подготовительные операции и собственно деятельность.</t>
  </si>
  <si>
    <t>Год 1</t>
  </si>
  <si>
    <t>Один год от начала деятельности по проекту</t>
  </si>
  <si>
    <t>Затраты на этапе планирования</t>
  </si>
  <si>
    <t xml:space="preserve">Затраты на этапе планирования представляют собой расходы, которые должны быть сделаны, чтобы "довести" проектное предложение к началу строительства. </t>
  </si>
  <si>
    <t>Важно понять разницу между различными платежами (и их величинами), сделанными  в разное время Ответственными исполнителями.</t>
  </si>
  <si>
    <t>Затраты на строительство / подготовку к деятельности</t>
  </si>
  <si>
    <t xml:space="preserve">Затраты на строительство / подготовку к деятельности представляют собой расходы, сделанные, чтобы на практике подготовить проект или иметь оборудование, которое будет создавать продукт или услугу.  </t>
  </si>
  <si>
    <t>Шаблон будет автоматически очень приближенно оценивать то, что называется "затраты во время строительства", представляющие собой реальные расходы, делающиеся, когда проект или оборудование подготавливается к работе, но до того, как они будут "производить" выручку.</t>
  </si>
  <si>
    <t>Гранты могут снизить затраты проекта на строительство или подготовку к деятельности, на оборудование для производства товаров или услуг. Текущие гранты снижают стоимость производимых товаров или предлагаемых услуг.</t>
  </si>
  <si>
    <t xml:space="preserve">Важно понять, что если проектное предложение предполагает получение грантов или субсидий, то суммы запрашиваемых средств должны быть четко прописаны по назначению и отделены от полученных ранее. </t>
  </si>
  <si>
    <t>Схема последовательности операций</t>
  </si>
  <si>
    <t>Процесс подготовки предложения, инструменты и шаблоны</t>
  </si>
  <si>
    <t>Описание продукта, услуги, технологии и потребителя</t>
  </si>
  <si>
    <t>КТО – Ответственный исполнитель</t>
  </si>
  <si>
    <t>КТО – Организация</t>
  </si>
  <si>
    <t>Сбор информации и описание рынка, условий деятельности и регулятивной среды</t>
  </si>
  <si>
    <t>Оценка Ответственного исполнителя и команды</t>
  </si>
  <si>
    <t>Список участников и заинтересованных сторон</t>
  </si>
  <si>
    <t>Базовый уровень и ожидания относительно социальных, экологических и финансовых результатов</t>
  </si>
  <si>
    <t xml:space="preserve">Матрица анализа чувствительности </t>
  </si>
  <si>
    <t>КОМУ – Этапы финансирования</t>
  </si>
  <si>
    <t>КОМУ – Финансирующие организации</t>
  </si>
  <si>
    <t>Выбор подходящей аудитории</t>
  </si>
  <si>
    <t>КАК – Ключевые вехи</t>
  </si>
  <si>
    <t>Календарный план, ключевые вехи и показатели</t>
  </si>
  <si>
    <t>Матрица потребителей, доноров, кредиторов и инвесторов для различных этапов проекта</t>
  </si>
  <si>
    <t>КОМУ – Логические рамки</t>
  </si>
  <si>
    <t>Шаблон логико-структурного анализа</t>
  </si>
  <si>
    <t>Продукт, услуга, технология, клиенты</t>
  </si>
  <si>
    <t>Темы</t>
  </si>
  <si>
    <t>Инструменты и шаблоны</t>
  </si>
  <si>
    <t>Место, рынок, условия работы и регулятивная среда</t>
  </si>
  <si>
    <t>Ответственный исполнитель, владельцы, спонсоры, команда, поставщики, утверждающие органы, заинтересованные стороны</t>
  </si>
  <si>
    <t>Финансовые, социальные, экологические результаты и выгоды, рыночный потенциал и перспективы «воспроизводства»  аналогичных проектов, надежность</t>
  </si>
  <si>
    <t>Текущее состояние, ключевые вехи и показатели, график, издержки, поступления, гранты, кредиты, инвестиции</t>
  </si>
  <si>
    <t>КТО — Ответственный исполнитель, КТО — Организация</t>
  </si>
  <si>
    <t>КАК — Определения, КАК — Ключевые вехи, КАК — Этапы 1-7</t>
  </si>
  <si>
    <t xml:space="preserve">КАК
Базовый вариант
</t>
  </si>
  <si>
    <t>Кому?</t>
  </si>
  <si>
    <t xml:space="preserve">КОМУ — Финансирующие организации
КОМУ — Этапы финансирования
</t>
  </si>
  <si>
    <t>Включая доработку</t>
  </si>
  <si>
    <t>КОМУ — логические рамки</t>
  </si>
  <si>
    <t>Готовность разработать соответствующее предложение</t>
  </si>
  <si>
    <t>КАК               Шаблон (Шаг 1)</t>
  </si>
  <si>
    <t>Капитальные затраты</t>
  </si>
  <si>
    <t>Капитальные затраты - это затраты на этапе планировнаия и затраты на строительство.</t>
  </si>
  <si>
    <t>Затраты на этапе планирования  представляют собой расходы, которые должны быть сделаны, чтобы "довести" проектное предложение к началу строительства.  Важно понять разницу между различными платежами (и их величинами), сделанными  в разное время Ответственными исполнителями.</t>
  </si>
  <si>
    <t>Ниже дана форма для внесения данных Эти данные будут использоваться для разработки первоначального "базового варианта"</t>
  </si>
  <si>
    <t>ИТОГО</t>
  </si>
  <si>
    <t>Год-2</t>
  </si>
  <si>
    <t>1 - 2,99 года</t>
  </si>
  <si>
    <t>3 - 5,99 года</t>
  </si>
  <si>
    <t>5% - 9,99%</t>
  </si>
  <si>
    <t>10% - 14,99%</t>
  </si>
  <si>
    <t>ЧТО ЕСЛИ   Шаблон</t>
  </si>
  <si>
    <t>Резервное планирование</t>
  </si>
  <si>
    <r>
      <t xml:space="preserve"> </t>
    </r>
    <r>
      <rPr>
        <sz val="10"/>
        <rFont val="Arial"/>
        <family val="2"/>
      </rPr>
      <t>Что если все пойдет не по плану? Профессионалам известно, что редко когда удается сделать все, как было запланировано. Предложение должно демонстрировать понимание основных событий, которые способны изменить стоимость, сроки, предоставление услуг и итог проекта. Кроме того, Ответственный исполнитель может показать, как он намерен поступать в подобных обстоятельствах.</t>
    </r>
  </si>
  <si>
    <t>Переменная</t>
  </si>
  <si>
    <t>Что если</t>
  </si>
  <si>
    <t>Социальные результаты</t>
  </si>
  <si>
    <t>Экологические результаты</t>
  </si>
  <si>
    <t>выше на 5%, покрываются полностью за счет собственных средств</t>
  </si>
  <si>
    <t>выше на 10%, покрываются полностью за счет собственных средств</t>
  </si>
  <si>
    <t>Текущие расходы года 1</t>
  </si>
  <si>
    <t>выше на 15%</t>
  </si>
  <si>
    <t>выше на 20%</t>
  </si>
  <si>
    <t>Текущие расходы года 2</t>
  </si>
  <si>
    <t>выше на 25%</t>
  </si>
  <si>
    <t>Выручка года 1</t>
  </si>
  <si>
    <t>ниже на 20%</t>
  </si>
  <si>
    <t>ниже на 25%</t>
  </si>
  <si>
    <t>Выручка года 2</t>
  </si>
  <si>
    <t>ниже на 10%</t>
  </si>
  <si>
    <t>ниже на 15%</t>
  </si>
  <si>
    <t>Транспортные расходы</t>
  </si>
  <si>
    <t>выше на 10%</t>
  </si>
  <si>
    <t>Стоимость исходных материалов</t>
  </si>
  <si>
    <t>Затраты на строительство</t>
  </si>
  <si>
    <t>Обменный курс</t>
  </si>
  <si>
    <t>меняется на 5% не в вашу пользу</t>
  </si>
  <si>
    <t>меняется на 7% не в вашу пользу</t>
  </si>
  <si>
    <t>повышаются на 5%</t>
  </si>
  <si>
    <t>повышаются на 7%</t>
  </si>
  <si>
    <t xml:space="preserve">неблагоприятные изменения </t>
  </si>
  <si>
    <t>Основной источник исходных материалов</t>
  </si>
  <si>
    <t>истощается</t>
  </si>
  <si>
    <t>альтернативный стоит на 20% дороже</t>
  </si>
  <si>
    <t>График строительных работ</t>
  </si>
  <si>
    <t>задержка на три месяца</t>
  </si>
  <si>
    <t>задержка на полгода</t>
  </si>
  <si>
    <t>задержка на девять месяцев</t>
  </si>
  <si>
    <t>Ключевые кадры</t>
  </si>
  <si>
    <t>уходят с работы</t>
  </si>
  <si>
    <t>Наводнение</t>
  </si>
  <si>
    <t>затрагивает данный регион</t>
  </si>
  <si>
    <t>Количество осадков</t>
  </si>
  <si>
    <t>резко сокращается</t>
  </si>
  <si>
    <t>Реакция потребителя</t>
  </si>
  <si>
    <t>не улучшается за три месяца</t>
  </si>
  <si>
    <t>не улучшается за полгода</t>
  </si>
  <si>
    <t>Конкуренты</t>
  </si>
  <si>
    <t>начинают ценовую войну</t>
  </si>
  <si>
    <t>КОМУ   Шаблон</t>
  </si>
  <si>
    <t>Финансирующие организации</t>
  </si>
  <si>
    <t>Ориентация вашего предложения на правильную аудиторию</t>
  </si>
  <si>
    <t>Предполагаемая норма прибыли до учета налогов</t>
  </si>
  <si>
    <t>См. матрицу финансирования</t>
  </si>
  <si>
    <t>Предполагаемая норма прибыли</t>
  </si>
  <si>
    <t>Тип финансирования</t>
  </si>
  <si>
    <t>Отрицательная или равна нулю</t>
  </si>
  <si>
    <t>От нуля до 5-7%</t>
  </si>
  <si>
    <t>Доноры и инвесторы, учитывающие социальные и экологические результаты наряду с финансовыми</t>
  </si>
  <si>
    <t>Более 5–7%</t>
  </si>
  <si>
    <t>Вероятными целями являются специализированные кредиторы - инвесторы - доноры, видящие совокупную возможную ценность инвестиций</t>
  </si>
  <si>
    <t>Более 10%</t>
  </si>
  <si>
    <t>Инвесторы и кредиторы из частного сектора</t>
  </si>
  <si>
    <t>Типы доноров (Д), кредиторов (К) и инвесторов (И)</t>
  </si>
  <si>
    <t>Тип Поддерживающей организации</t>
  </si>
  <si>
    <t>Тип предоставляемого финансирования</t>
  </si>
  <si>
    <t>Ожидания/потребности</t>
  </si>
  <si>
    <t>Д</t>
  </si>
  <si>
    <t>Доноры и специализированные программы</t>
  </si>
  <si>
    <t>Гранты</t>
  </si>
  <si>
    <t>Донор будет ожидать, что грант используют как дополнение к выручке для финансирования работы компании (грант на деятельность) либо для снижения стоимости предложения, чтобы покрыть остаток с помощью заемных средств и собственного капитала (инвестиционная субсидия). Донорам необходимо понять, почему план является эффективным использованием ограниченных ресурсов, как он сочетается с другими программами и приоритетами, как предложение отвечает заявленным ключевым целям донора и (что очень важно) что произойдет, когда средства донора будут израсходованы</t>
  </si>
  <si>
    <t>Программы, финансируемые государством</t>
  </si>
  <si>
    <t>Многосторонние организации развития</t>
  </si>
  <si>
    <t>К</t>
  </si>
  <si>
    <t>Программа субсидирования, финансируемая государством</t>
  </si>
  <si>
    <t>Такие программы ожидают, что выручка покроет стоимость продукта или услуг и будет использована для финансирования работы компании (включая погашение кредитов). Также ожидается, что остающиеся ресурсы, в первую очередь, направляются акционерам. Затем - на другие текущие расходы (к их числу, например, будут относиться налоговые выплаты и проценты по кредитам). И, наконец, для погашения кредитов (такие платежи называются платежами в счет основной суммы долга, тогда как сочетание платежей в счет основной суммы долга и процентов называется обслуживанием долга).</t>
  </si>
  <si>
    <t>Организация развития, финансируемая государством</t>
  </si>
  <si>
    <t>Кредиты</t>
  </si>
  <si>
    <t>Кредиторы ожидают конкретной серии платежей в течение определенного времени. Обычно требования имеют форму условий, которые должны быть выполнены до выделения кредита и по ходу срока его действия. Кредиторы не хотят принимать на себя риски. Кредиторы хотят получить возмещение и, если компания не в состоянии сделать это, они желают знать, что платежи примет на себя другая организация или что в качестве компенсации они получат активы эквивалентной стоимости. Кредиты берутся для финансирования строительства проекта, приобретения товаров или предоставления услуг, если ожидается, что выручка за товары и услуги будет более чем достаточной, чтобы погасить кредит на оговоренных условиях и в оговоренные сроки. Некоторые кредиторы гибки в своей политике по ряду причин. Другие - нет. Проект должен демонстрировать, что даже при очень консервативной оценке выручки кредит может быть погашен. Кредиторам нужно наличие четких процедур на случай неуплаты задолженности по займам, аннулирования или вступления во владение имуществом должника.</t>
  </si>
  <si>
    <t>Коммерческие банки</t>
  </si>
  <si>
    <t>К, И</t>
  </si>
  <si>
    <t>Специализированные инвестиционные фонды и фонды с социальной ответственностью</t>
  </si>
  <si>
    <t>Кредиты, собственный капитал</t>
  </si>
  <si>
    <t>И</t>
  </si>
  <si>
    <t>Инвесторы, ориентированные на развитие</t>
  </si>
  <si>
    <t>Собственный капитал</t>
  </si>
  <si>
    <t>Инвесторы ожидают более высокий уровень прибыль, чем кредиторы, и готовы идти на больший риск, однако их не следует воспринимать как любителей риска. Они в равной мере четко знают, что хотят и чего не хотят делать. Они заинтересованы в успехе предприятия и получении прибыли на инвестиции. Если они получают значительную долю в компании, они обычно устанавливают четкие (и жесткие) цели, чтобы удостовериться, что все идет нормально. Когда не все в порядке, инвесторы часто способны вызывать значительные изменения в компании, включая замену руководства.                                         Инвесторы получают вознаграждение, только если предложение становится успешным и прибыльным. Необходимо продемонстрировать положительные нормы прибыли, рыночный потенциал и компетентность менеджмента. Инвесторов также интересует размер рынка, обоснованность базового варианта, потенциальные повышения и понижения и стратегии выхода.</t>
  </si>
  <si>
    <t>Стратегические инвесторы</t>
  </si>
  <si>
    <t>Венчурные капиталисты</t>
  </si>
  <si>
    <t>Владельцы компаний</t>
  </si>
  <si>
    <t>Спонсоры социальных программ</t>
  </si>
  <si>
    <t>Инвесторы, ориентированные на получение финансовой выгоды</t>
  </si>
  <si>
    <t>Другие модели финансирования, относящиеся к данному типу</t>
  </si>
  <si>
    <t>Гранты не требуют возмещения</t>
  </si>
  <si>
    <t xml:space="preserve">Инвестиционные субсидии и гранты на деятельность </t>
  </si>
  <si>
    <t>Поступления за товары и услуги, включая субсидии на деятельность</t>
  </si>
  <si>
    <t>Продажа разрешений на выбросы парниковых газов или реализация выгод, связанных со снижением загрязнения окружающей среды</t>
  </si>
  <si>
    <t>Кредиты выделяются, исходя из способности предложения возместить заемные средства на четко оговоренных условиях</t>
  </si>
  <si>
    <t>Лизинг, контракты на «строительство- эксплуатацию - передачу», продажа или приобретение в рассрочку, финансирование или аккредитив от поставщика</t>
  </si>
  <si>
    <t>Вложения в собственный капитал делаются в обмен на долю прибыли при успехе предлагаемого предприятия</t>
  </si>
  <si>
    <t>Промежуточные займы, привилегированные акции, квазикредит и квазикапитал (комбинации заемных средств с собственным капиталом)</t>
  </si>
  <si>
    <t>Логические рамки</t>
  </si>
  <si>
    <t>Год-1</t>
  </si>
  <si>
    <t>Получение всех разрешений</t>
  </si>
  <si>
    <t xml:space="preserve">Все значения даются в местной валюте </t>
  </si>
  <si>
    <t>Технический анализ</t>
  </si>
  <si>
    <t>Переговоры о заключении контрактов и их подготовка</t>
  </si>
  <si>
    <t>Внесите свои данные в поля, закрашенные голубым</t>
  </si>
  <si>
    <t>Теперь рассмотрим затраты на строительство</t>
  </si>
  <si>
    <t>Затраты на строительство / подготовку к деятельности представляют собой расходы, сделанные, чтобы на практике подготовить проект или иметь оборудование, которое будет создавать продукт или услугу.  Шаблон будет автоматически очень приближенно оценивать то, что называется "затраты во время строительства", представляющие собой реальные расходы, делающиеся, когда проект или оборудование подготавливается к работе, но до того, как они будут "производить" выручку.</t>
  </si>
  <si>
    <t>Если у вас нет платежей по процентам то в ячейку C45 поставьте 0%.</t>
  </si>
  <si>
    <t xml:space="preserve">Все значения в местной валюте </t>
  </si>
  <si>
    <t>Затраты на строительство/Подготовку к деятельности</t>
  </si>
  <si>
    <t>Год 2</t>
  </si>
  <si>
    <t>Приобретение земельных участков</t>
  </si>
  <si>
    <t>Окончательное проектирование</t>
  </si>
  <si>
    <t>Оборудование</t>
  </si>
  <si>
    <t>Тестировнаие</t>
  </si>
  <si>
    <t>Подитог</t>
  </si>
  <si>
    <t>Годовой процент на этапе строительства</t>
  </si>
  <si>
    <t>Итого</t>
  </si>
  <si>
    <t xml:space="preserve">Теперь то, что у нас заполнены формы капитальных затрат, позволяет нам перейти к следующему листу и заполнить графы для сумм, полученных как гранты и субсидии. </t>
  </si>
  <si>
    <t>КАК      Шаблон (Шаг 2)</t>
  </si>
  <si>
    <t>Гранты на капитальные затраты и субсидии для текущей деятельности служат двум различным целям:</t>
  </si>
  <si>
    <t>1) Они могут снизить затраты проекта на строительство и/или подготовку к деятельности</t>
  </si>
  <si>
    <t>2) Они могут снизить стоимость продукции или предлагаемых услуг</t>
  </si>
  <si>
    <t xml:space="preserve">Важное замечание: если проектное предложение предполагает получение грантов или субсидий, то суммы запрашиваемых средств должны быть четко прописаны по назначению и отделены от полученных ранее. </t>
  </si>
  <si>
    <t>Как и на Шаге 1 ниже дана форма для заполнения, имеющиеся там данные будут использоваться в последующих шагах.</t>
  </si>
  <si>
    <t>Для планирования или строительства / подготовки к деятельности</t>
  </si>
  <si>
    <t>НОВЫЕ запросы</t>
  </si>
  <si>
    <t>Существующие или прочие запрашиваемые гранты и субсидии</t>
  </si>
  <si>
    <t xml:space="preserve">Для текущей деятельности - НОВЫЕ </t>
  </si>
  <si>
    <t>Для текущей деятельности - существующие или прочие запрашиваемые</t>
  </si>
  <si>
    <t>P1</t>
  </si>
  <si>
    <t>P2</t>
  </si>
  <si>
    <t>P3</t>
  </si>
  <si>
    <t>P4</t>
  </si>
  <si>
    <t>P5</t>
  </si>
  <si>
    <t>P6</t>
  </si>
  <si>
    <t>P7</t>
  </si>
  <si>
    <t>P8</t>
  </si>
  <si>
    <t>P9</t>
  </si>
  <si>
    <t>P10</t>
  </si>
  <si>
    <t>C1</t>
  </si>
  <si>
    <t>C2</t>
  </si>
  <si>
    <t>C3</t>
  </si>
  <si>
    <t>C4</t>
  </si>
  <si>
    <t>C5</t>
  </si>
  <si>
    <t>C6</t>
  </si>
  <si>
    <t>C7</t>
  </si>
  <si>
    <t>C8</t>
  </si>
  <si>
    <t>C9</t>
  </si>
  <si>
    <t>C10</t>
  </si>
  <si>
    <t>R1</t>
  </si>
  <si>
    <t>R2</t>
  </si>
  <si>
    <t>R3</t>
  </si>
  <si>
    <t>O1</t>
  </si>
  <si>
    <t>O2</t>
  </si>
  <si>
    <t>O3</t>
  </si>
  <si>
    <t>O4</t>
  </si>
  <si>
    <t>O5</t>
  </si>
  <si>
    <t>O6</t>
  </si>
  <si>
    <t>O7</t>
  </si>
  <si>
    <t>O8</t>
  </si>
  <si>
    <t>O9</t>
  </si>
  <si>
    <t>КАК Шаблон (Шаг 6)</t>
  </si>
  <si>
    <t>Финансирование потребностей</t>
  </si>
  <si>
    <t>Из предыдущих шагов нам известно следующее:</t>
  </si>
  <si>
    <t>из Грантов</t>
  </si>
  <si>
    <t>Баланс</t>
  </si>
  <si>
    <t>Акционерный капитал владельцев</t>
  </si>
  <si>
    <t>Сумма, которую необходимо привлечь</t>
  </si>
  <si>
    <t>Акционерный капитал новых  владельцев-инвесторов</t>
  </si>
  <si>
    <t>Сумма, привлекаемая за счет заемных средств</t>
  </si>
  <si>
    <t>Эта сумма денег, которую вы инвестировали, включая любые платежи, входящие в капитальные затраты.   Вы можете менять это значение.</t>
  </si>
  <si>
    <t>Эти средства привлечены в обмен на акции (часть собственности) и предполагаемые прибыли Вы можете менять это значение.</t>
  </si>
  <si>
    <t>Это процентная доля долга в  балансе, необходимая для финансирования вашего предприятия в год 0. Чем она выше, больше риск банка/кредитора</t>
  </si>
  <si>
    <t>Соотношение заемных и собственных средств. Объем долга отнесенный к объему собственных средств в вашем бизнесе.</t>
  </si>
  <si>
    <t>Есть много разных способов расчета обслуживания долга. Три таких метода приведены ниже:</t>
  </si>
  <si>
    <t>Выплата процентов в течение определенного времени (например, трех лет), после чего фиксированные комбинированные платежи по основному долгу и процентам пока заем не будет выплачен.</t>
  </si>
  <si>
    <t>Равные платежи каждый год.</t>
  </si>
  <si>
    <t>Равные платежи по основному долгу каждый год с уменьшающейся выплатой процентов.</t>
  </si>
  <si>
    <t>Метод 1</t>
  </si>
  <si>
    <t>Сумма заемных средств</t>
  </si>
  <si>
    <t>Предполагаемая ставка процента</t>
  </si>
  <si>
    <t>Срок ссуды</t>
  </si>
  <si>
    <t>Лучше использовать реальное значение ставки по кредиту.</t>
  </si>
  <si>
    <t>Внесите ваше значение.</t>
  </si>
  <si>
    <t>Для годов 1, 2 и 3.</t>
  </si>
  <si>
    <t>С года 4 и далее.</t>
  </si>
  <si>
    <t>Обслуживание долга</t>
  </si>
  <si>
    <t>Остаток долга</t>
  </si>
  <si>
    <t xml:space="preserve">Выплаты по процентам </t>
  </si>
  <si>
    <t>Год</t>
  </si>
  <si>
    <t>Метод 2</t>
  </si>
  <si>
    <t>В случае постоянных во все годы выплат по обслуживанию долга</t>
  </si>
  <si>
    <t>Метод 3</t>
  </si>
  <si>
    <t>Равные платежи по основному долгу каждый год с уменьшающейся выплатой процентов</t>
  </si>
  <si>
    <t>Выплаты по основному долгу</t>
  </si>
  <si>
    <t>Целью данного упражнения является определение имеет ли смысл брать кредит и если да, то с каким способом выплат. Когда вы ищите кредит, важно заранее рассчитать ежегодные выплаты по обслуживанию долга.</t>
  </si>
  <si>
    <t>Чтобы сделать выводы, вам нужно рассчитать коэффициент обслуживания долга (DSCR) как это сделано ниже:</t>
  </si>
  <si>
    <t xml:space="preserve">Таблица все делает для вас автоматически. Чем выше отношение, тем лучше, но до определенной степени! </t>
  </si>
  <si>
    <t>Обратите внимание на следующие моменты:</t>
  </si>
  <si>
    <t xml:space="preserve">- Кредиторы склонны беспокоиться по поводу значений DSCR (коэффициентов обслуживания долга), если они равны 1,4 или меньше.  </t>
  </si>
  <si>
    <t xml:space="preserve">- Кредиторы могут ограничить количество наличных средств, которые могут быть выплачены инвесторам-собственникам. Они могут настаивать на определенном обслуживании долга, чтобы выполнялся тест на его достаточное покрытие. </t>
  </si>
  <si>
    <t xml:space="preserve">- Или они могут настаивать на резервировании средств для будущего обслуживания долга до того как будут сделаны платежи инвесторам-собственникам (называемые дивидендами) </t>
  </si>
  <si>
    <t>После определения лучшего метода обслуживания долга для вашего предприятия, мы может сфокусироваться на последнем этапе финансовых расчетов.</t>
  </si>
  <si>
    <t>Выплаты по процентам</t>
  </si>
  <si>
    <t>КАК ШАБЛОН - Шаг 7</t>
  </si>
  <si>
    <t>Финансировнаие потребностей 2</t>
  </si>
  <si>
    <t xml:space="preserve">Износ/амортизация - списание с выручки, отражающее снижение стоимости имущества, распределенное на весь срок его службы. </t>
  </si>
  <si>
    <t>Позволяет уменьшить налогооблагаемую прибыль, но не снижает наличные средства.</t>
  </si>
  <si>
    <t xml:space="preserve">Капитальное оборудование изнашивается с разной скоростью. Значения коэффициентов износа вы можете получить в вашем местном налоговом ведомстве. </t>
  </si>
  <si>
    <t>Образец</t>
  </si>
  <si>
    <t>Тип 1</t>
  </si>
  <si>
    <t>Число лет</t>
  </si>
  <si>
    <t>Сумма</t>
  </si>
  <si>
    <t>Тип 2</t>
  </si>
  <si>
    <t>Тип 3</t>
  </si>
  <si>
    <t>Скидка на амортизацию</t>
  </si>
  <si>
    <t>Год 16</t>
  </si>
  <si>
    <t>Год 17</t>
  </si>
  <si>
    <t>Год 18</t>
  </si>
  <si>
    <t>Год 19</t>
  </si>
  <si>
    <t>Год 20</t>
  </si>
  <si>
    <t>На последнем этапе мы можем  рассчитать ваши налоги на доход и оставшиеся средства.</t>
  </si>
  <si>
    <t>Минус платежи по процентам</t>
  </si>
  <si>
    <t>Минус амортизация</t>
  </si>
  <si>
    <t>Налогооблагаемый доход</t>
  </si>
  <si>
    <t>Ставка налогообложения, пожалуйста используйте соответствующее значение</t>
  </si>
  <si>
    <t>Скидка с налогооблагаемого дохода</t>
  </si>
  <si>
    <t xml:space="preserve">Чистая прибыль </t>
  </si>
  <si>
    <t>Используйте ставку налогообложения, только если налогооблагаемый доход больше нуля.</t>
  </si>
  <si>
    <t>КАК Шаблон - Результаты базового варианта</t>
  </si>
  <si>
    <t>Следующая ниже таблица описывает деятельность вашего предприятия. В ней суммируются данные из предыдущих таблиц "КАК   Шаблоны 1-7"</t>
  </si>
  <si>
    <t>Распределено на 2 года</t>
  </si>
  <si>
    <t>В год</t>
  </si>
  <si>
    <t>Реальные выплаты инвесторам</t>
  </si>
  <si>
    <t>от Доноров</t>
  </si>
  <si>
    <t>от Владельцев-инвесторов</t>
  </si>
  <si>
    <t>от Кредиторов</t>
  </si>
  <si>
    <t>Капитальные гранты</t>
  </si>
  <si>
    <t>Вложения в акционерный капитал</t>
  </si>
  <si>
    <t>Заемные средства</t>
  </si>
  <si>
    <t>Деятельность</t>
  </si>
  <si>
    <t>Гранты и субсидирование текущей деятельности</t>
  </si>
  <si>
    <t>Чистые доходы от деятельности (EBITDA)</t>
  </si>
  <si>
    <t>Налоговые платежи</t>
  </si>
  <si>
    <t>Износ</t>
  </si>
  <si>
    <t>Чистый доход</t>
  </si>
  <si>
    <t>Добавить вновь: Износ</t>
  </si>
  <si>
    <t>Минус: амортизация / платежи в счет основной суммы долга</t>
  </si>
  <si>
    <t>Выплата наличных средств владельцам-инвесторам</t>
  </si>
  <si>
    <t>Только в течение срока займа</t>
  </si>
  <si>
    <t>от общей стоимости</t>
  </si>
  <si>
    <t>Среднее</t>
  </si>
  <si>
    <t xml:space="preserve">Документация </t>
  </si>
  <si>
    <t xml:space="preserve">= вводимые данные </t>
  </si>
  <si>
    <t xml:space="preserve">=настраиваемые переменные </t>
  </si>
  <si>
    <t>= внесите результаты (вручную) как оговорено ранее</t>
  </si>
  <si>
    <t>= результаты</t>
  </si>
  <si>
    <t>Коэффициент чувствительности; вариант D и вариант E</t>
  </si>
  <si>
    <t>Выручка, откорректированая на вариант D или вариант E</t>
  </si>
  <si>
    <t>Коэффициент чувствительности; вариант F</t>
  </si>
  <si>
    <t>Текущие затраты, откорректированные на вариант F</t>
  </si>
  <si>
    <t>из базового варианта</t>
  </si>
  <si>
    <t>ЧТО ЕСЛИ?  ВХОДНЫЕ И ВЫХОДНЫЕ ДАННЫЕ:</t>
  </si>
  <si>
    <t>ВОЗВРАТ К БАЗОВОМУ ВАРИАНТУ ДО НАЧАЛА СЛЕДУЮЩЕГО АНАЛИЗА ЧУВСТВИТЕЛЬНОСТИ</t>
  </si>
  <si>
    <t>Вариант А</t>
  </si>
  <si>
    <t>Вариант В</t>
  </si>
  <si>
    <t>Вариант С</t>
  </si>
  <si>
    <t>Вариант D</t>
  </si>
  <si>
    <t>Вариант E</t>
  </si>
  <si>
    <t>Вариант F</t>
  </si>
  <si>
    <t>Увеличение капитальных расходов  и добавка в общий вклад акционеров, по годам</t>
  </si>
  <si>
    <t>Меньшая выручка в год 1</t>
  </si>
  <si>
    <t>Меньшая выручка в год 2</t>
  </si>
  <si>
    <t xml:space="preserve">Меньшая выручка в целом </t>
  </si>
  <si>
    <t>Рост выручки в целом</t>
  </si>
  <si>
    <t xml:space="preserve">Рост текущих расходов </t>
  </si>
  <si>
    <t>Акционерный капитал</t>
  </si>
  <si>
    <t>Средний DSCR</t>
  </si>
  <si>
    <t>Процентная ставка</t>
  </si>
  <si>
    <t>Вариант G</t>
  </si>
  <si>
    <t>Изменение стоимости долга</t>
  </si>
  <si>
    <t>Смотрите таблицу "КАК   Шаг 6"  ячейка B 31, куда надо внести новую предполагаемую процентную ставку и записать результат</t>
  </si>
  <si>
    <t>Примечание: это изменение повлияет на результаты разчетов по БАЗОВОМУ ВАРИАНТУ, чтобы вернуться в БАЗОВЫЙ ВАРИАНТ измените процент в ячейке B 31 НЕМЕДЛЕННО после проведения данного теста</t>
  </si>
  <si>
    <t>Вариант A1</t>
  </si>
  <si>
    <t>восстановите нулевое значение до следующего расчета чувствительности</t>
  </si>
  <si>
    <t>5% РОСТ КАПИТАЛЬНЫХ ЗАТРАТ, ВСЕ ОНИ ОТНОСЯТСЯ НА АКЦИОНЕРНЫЙ КАПИТАЛ</t>
  </si>
  <si>
    <t xml:space="preserve">ВЫРУЧКА В ГОД 1 МЕНЬШЕ НА 20% </t>
  </si>
  <si>
    <t xml:space="preserve">ВЫРУЧКА В ГОД 2 МЕНЬШЕ НА 20% </t>
  </si>
  <si>
    <t>Вариант B1</t>
  </si>
  <si>
    <t>Вариант C1</t>
  </si>
  <si>
    <t>Вариант D1</t>
  </si>
  <si>
    <t>Вариант E1</t>
  </si>
  <si>
    <t>Вариант F1</t>
  </si>
  <si>
    <t>Вариант F2</t>
  </si>
  <si>
    <t xml:space="preserve">ТЕКУЩИЕ РАСХОДЫ МЕНЬШЕ НА 15% </t>
  </si>
  <si>
    <t>Вариант G1</t>
  </si>
  <si>
    <t xml:space="preserve">ТЕКУЩИЕ РАСХОДЫ БОЛЬШЕ НА 15% </t>
  </si>
  <si>
    <t>Примечание: если вы хотите поставить МЕНЬШИЕ текущие расходы, введите отрицательное число процентов</t>
  </si>
  <si>
    <t xml:space="preserve">ВЫРУЧКА БОЛЬШЕ НА 10% </t>
  </si>
  <si>
    <t xml:space="preserve">ВЫРУЧКА МЕНЬШЕ НА 10% </t>
  </si>
  <si>
    <t>Величина возможной нормы прибыли</t>
  </si>
  <si>
    <t>Шаблон «Кому?»</t>
  </si>
  <si>
    <t>Матрица финансирования</t>
  </si>
  <si>
    <t>Этап планирования</t>
  </si>
  <si>
    <t xml:space="preserve">Доноры и специализированные программы </t>
  </si>
  <si>
    <t>Акционеры</t>
  </si>
  <si>
    <t>Инвесторы, ориентированные на финансовую выгоду</t>
  </si>
  <si>
    <t>Инвесторы, ориентированные на тройную итоговую строку</t>
  </si>
  <si>
    <t>Эксперты, поставщики и т.д.</t>
  </si>
  <si>
    <t>Кредиторы</t>
  </si>
  <si>
    <t>Крупные потребители</t>
  </si>
  <si>
    <t>Потребители</t>
  </si>
  <si>
    <t>Государственные субсидии</t>
  </si>
  <si>
    <t>Название организации, выступающей с предложением:</t>
  </si>
  <si>
    <t>Организация</t>
  </si>
  <si>
    <t>КТО     Шаблон</t>
  </si>
  <si>
    <t>Юридический адрес:</t>
  </si>
  <si>
    <t>Район</t>
  </si>
  <si>
    <t>Город</t>
  </si>
  <si>
    <t>Область</t>
  </si>
  <si>
    <t>Страна</t>
  </si>
  <si>
    <t>Юридический статус:</t>
  </si>
  <si>
    <t>Акционерная компания</t>
  </si>
  <si>
    <t>Предприниматель без образования юридического лица</t>
  </si>
  <si>
    <t>Общинная организация</t>
  </si>
  <si>
    <t>Некоммерческая организация</t>
  </si>
  <si>
    <t>Иное</t>
  </si>
  <si>
    <t>Пожалуйста, укажите</t>
  </si>
  <si>
    <t>Владелец(владельцы):</t>
  </si>
  <si>
    <t>Доля собственности:</t>
  </si>
  <si>
    <t>Менеджмент</t>
  </si>
  <si>
    <t>ФИО</t>
  </si>
  <si>
    <t>Должность</t>
  </si>
  <si>
    <t>Генеральный директор</t>
  </si>
  <si>
    <t>Технический руководитель</t>
  </si>
  <si>
    <t>Руководитель по финансам</t>
  </si>
  <si>
    <t>Руководитель по информационным технологиям</t>
  </si>
  <si>
    <t>Совет директоров</t>
  </si>
  <si>
    <t>Бухгалтеры</t>
  </si>
  <si>
    <t>Прочие</t>
  </si>
  <si>
    <t>Есть ли у организации банковский счет?</t>
  </si>
  <si>
    <t>Да</t>
  </si>
  <si>
    <t>Нет</t>
  </si>
  <si>
    <t>Кто контролирует и руководит бюджетом организации?</t>
  </si>
  <si>
    <t>Коротко опишите историю организации:</t>
  </si>
  <si>
    <t>Сходные продукты или услуги</t>
  </si>
  <si>
    <t>Есть ли какие-либо компании или организации, которые предлагают сходные продукты или услуги?</t>
  </si>
  <si>
    <t>Продукт или услуга</t>
  </si>
  <si>
    <t>Сходства/отличия</t>
  </si>
  <si>
    <t>Исходные материалы или продукты</t>
  </si>
  <si>
    <t>Организации, поставляющие исходные материалы</t>
  </si>
  <si>
    <t>Поставляемые исходные материалы</t>
  </si>
  <si>
    <t>Статус контракта</t>
  </si>
  <si>
    <t>Специализированные услуги</t>
  </si>
  <si>
    <t>Организация, оказывающая специализированные услуги</t>
  </si>
  <si>
    <t xml:space="preserve">Тип оказываемых специализированных услуг </t>
  </si>
  <si>
    <t>Возможные типы специализированных услуг:</t>
  </si>
  <si>
    <t>Проектирование</t>
  </si>
  <si>
    <t>Строительство</t>
  </si>
  <si>
    <t>Юридические консультации</t>
  </si>
  <si>
    <t>Экологическая экспертиза</t>
  </si>
  <si>
    <t>Социальное развитие</t>
  </si>
  <si>
    <t>Бухгалтерский учет</t>
  </si>
  <si>
    <t>Переговоры</t>
  </si>
  <si>
    <t>Финансовые консультации</t>
  </si>
  <si>
    <t>Мониторинг и оценка</t>
  </si>
  <si>
    <t>Инженерные работы</t>
  </si>
  <si>
    <t>Нереализованные объемы разрешенных выбросов парниковых газов</t>
  </si>
  <si>
    <t>Иное (пожалуйста, укажите)</t>
  </si>
  <si>
    <t>Земля</t>
  </si>
  <si>
    <t>Требования к земельным участкам</t>
  </si>
  <si>
    <t>Расположение/описание</t>
  </si>
  <si>
    <t>Владелец</t>
  </si>
  <si>
    <t>Разрешения</t>
  </si>
  <si>
    <t>Организации, разрешения которых необходимы для реализации проекта</t>
  </si>
  <si>
    <t>Необходимые разрешения</t>
  </si>
  <si>
    <t>Возможные типы необходимых разрешений:</t>
  </si>
  <si>
    <t>Использование общественных земель</t>
  </si>
  <si>
    <t>Разрешение на эксплуатацию</t>
  </si>
  <si>
    <t>Безопасность</t>
  </si>
  <si>
    <t>Здоровье</t>
  </si>
  <si>
    <t>Ведение коммерческой деятельности</t>
  </si>
  <si>
    <t>Создание компании</t>
  </si>
  <si>
    <t>Налоги</t>
  </si>
  <si>
    <t>Заинтересованные стороны</t>
  </si>
  <si>
    <t>Люди или организации, которые заинтересованы в проекте или будут им затронуты</t>
  </si>
  <si>
    <t>Почему они заинтересованы? Как проект повлияет на них?</t>
  </si>
  <si>
    <t>Процентные ставки по банковским кредитам</t>
  </si>
  <si>
    <t>Обязательные требования для получения банковских кредитов, например, обеспечение, гарантии и т.д.</t>
  </si>
  <si>
    <t>Другая информация об условиях региона/рынка, характерных для вашего бизнеса</t>
  </si>
  <si>
    <t xml:space="preserve">Права собственности означают право исключительного пользования данным имуществом и право контролировать, передавать, продавать и извлекать выгоду из данного имущества. Можно ли в вашем случае говорить о четком определении и недвусмысленности прав собственности?
Можно ли в вашем случае говорить о четком определении и недвусмысленности прав собственности?
</t>
  </si>
  <si>
    <t>Процесс приобретения и вступления во владения землей можно назвать:</t>
  </si>
  <si>
    <t>Коротким/быстрым</t>
  </si>
  <si>
    <t>Медленным/длительным</t>
  </si>
  <si>
    <t>Безопасность подразумевает личную безопасность и вероятность того, что ваша собственность не будет разрушена или украдена</t>
  </si>
  <si>
    <t>Условия деятельности</t>
  </si>
  <si>
    <t>Как можно описать уровень безопасности в вашем случае:</t>
  </si>
  <si>
    <t>Средний</t>
  </si>
  <si>
    <t xml:space="preserve">Высокий </t>
  </si>
  <si>
    <t>Низкий</t>
  </si>
  <si>
    <t>Опасный</t>
  </si>
  <si>
    <t xml:space="preserve">Коррупция означает необходимость платить либо за утверждение процессов, либо за защиту ваших прав как бизнеса. </t>
  </si>
  <si>
    <t>Как можно описать уровень коррупции в вашем случае:</t>
  </si>
  <si>
    <t>Нет коррупции</t>
  </si>
  <si>
    <t>Высокий</t>
  </si>
  <si>
    <t>Процесс найма и увольнения работников/сотрудников можно назвать:</t>
  </si>
  <si>
    <t>Простым</t>
  </si>
  <si>
    <t>Не очень сложным</t>
  </si>
  <si>
    <t>Сложным</t>
  </si>
  <si>
    <t>Процесс получения кредитов/займов можно описать следующим образом:</t>
  </si>
  <si>
    <t>Короткий/быстрый</t>
  </si>
  <si>
    <t>Медленный/длительный</t>
  </si>
  <si>
    <t>Взаимодействие с инспекторами и другими государственными чиновниками можно назвать:</t>
  </si>
  <si>
    <t>Трудным</t>
  </si>
  <si>
    <t>Процесс обеспечения исполнения контрактов можно назвать:</t>
  </si>
  <si>
    <t>Просто ли найти надежных подрядчиков?</t>
  </si>
  <si>
    <t>Стоимость привлечения надежных подрядчиков можно назвать:</t>
  </si>
  <si>
    <t>Низкой</t>
  </si>
  <si>
    <t>Средней</t>
  </si>
  <si>
    <t>Высокой</t>
  </si>
  <si>
    <t>Затраты на инфраструктуру</t>
  </si>
  <si>
    <t>Стоимость</t>
  </si>
  <si>
    <t>Можно назвать</t>
  </si>
  <si>
    <t>Перевозки товаров</t>
  </si>
  <si>
    <t>Перевозки людей</t>
  </si>
  <si>
    <t>Электроэнергии</t>
  </si>
  <si>
    <t>Газа</t>
  </si>
  <si>
    <t>Нефти</t>
  </si>
  <si>
    <t>Телефона</t>
  </si>
  <si>
    <t>Мобильного телефона</t>
  </si>
  <si>
    <t>Воды</t>
  </si>
  <si>
    <t>Другая информация об условиях работы, характерных для вашего бизнеса</t>
  </si>
  <si>
    <t>Регулятивная среда</t>
  </si>
  <si>
    <t>Требуемые разрешения и согласования</t>
  </si>
  <si>
    <t>Нужно ли вам разрешение?</t>
  </si>
  <si>
    <t>Если да, сколько потребуется времени?</t>
  </si>
  <si>
    <t xml:space="preserve">15 дней </t>
  </si>
  <si>
    <t>1-4 недель</t>
  </si>
  <si>
    <t>1-3 месяцев</t>
  </si>
  <si>
    <t>3-6 месяцев</t>
  </si>
  <si>
    <t>1 год</t>
  </si>
  <si>
    <t>На создание компании</t>
  </si>
  <si>
    <t>На использовнаие дорог и земель</t>
  </si>
  <si>
    <t>На начало строительства</t>
  </si>
  <si>
    <t>На начало деятельности</t>
  </si>
  <si>
    <t>Природоохранные разрешения</t>
  </si>
  <si>
    <t>На использование природных ресурсов</t>
  </si>
  <si>
    <t>Для анализа рентабельности или проектногот исследовнаия</t>
  </si>
  <si>
    <t>На деятельность неправительственной организации</t>
  </si>
  <si>
    <t>Для получения концессии</t>
  </si>
  <si>
    <t>Применяемые налоги составляют примерно</t>
  </si>
  <si>
    <t>Подоходный налог</t>
  </si>
  <si>
    <t>Налог с продаж</t>
  </si>
  <si>
    <t>Земельный налог</t>
  </si>
  <si>
    <t>Налог на малый бизнес</t>
  </si>
  <si>
    <t>Другие налоги или платежи</t>
  </si>
  <si>
    <t>Другие регулятивные положения, применимые к вашему бизнесу</t>
  </si>
  <si>
    <t>КАК Шаблон</t>
  </si>
  <si>
    <t>Ключевые вехи</t>
  </si>
  <si>
    <t>Список того, что нужно сделать</t>
  </si>
  <si>
    <t>Надлежит сделать до</t>
  </si>
  <si>
    <t>Ответственный</t>
  </si>
  <si>
    <t>Завершение планирования</t>
  </si>
  <si>
    <t>Месяц 0</t>
  </si>
  <si>
    <t>Месяц 1</t>
  </si>
  <si>
    <t>Месяц 3</t>
  </si>
  <si>
    <t>Месяц 4</t>
  </si>
  <si>
    <t>Месяц 5</t>
  </si>
  <si>
    <t>Месяц 6</t>
  </si>
  <si>
    <t>КЛЮЧЕВЫЕ ВЕХИ НА ЭТАПЕ ПЛАНИРОВАНИЯ</t>
  </si>
  <si>
    <t>Все факторы, включаемые в план, определены и поняты. Условия, от которых зависит рентабельность или нерентабельность, также прояснены</t>
  </si>
  <si>
    <t>Создание нового предрпиятия</t>
  </si>
  <si>
    <t>Определение финансовой структуры</t>
  </si>
  <si>
    <t xml:space="preserve">Факторы, касающиеся преимуществ создания акционерного общества (а не работы в качестве индивидуального предпринимателя или партнерства), и последствия данного шага должны быть изучены </t>
  </si>
  <si>
    <t xml:space="preserve">Финансовая структура определена. Откуда поступают средства? На что они тратятся? Как будет меняться финансовая структура с течением времени? Должен быть открыт банковский счет
</t>
  </si>
  <si>
    <t>КЛЮЧЕВЫЕ ВЕХИ ПРИ ПОЛУЧЕНИИ РАЗРЕШЕНИЙ</t>
  </si>
  <si>
    <t>Закрытие</t>
  </si>
  <si>
    <t xml:space="preserve">Контракты на финансирование, строительство, приобретение или аренду земельных участков, разрешения на строительство, эксплуатацию, пересечение общественных земель или использование природных ресурсов, контракты на продажу продукции строящихся объектов или оказание услуг в определенном регионе, контракты на поставку топлива, оборудования, транспорта и персонала - все это должно быть согласовано друг с другом
</t>
  </si>
  <si>
    <t>КЛЮЧЕВЫЕ ВЕХИ ЭТАПА СТРОИТЕЛЬСТВА ИЛИ ПОДГОТОВКИ К ПРАКТИЧЕСКОЙ ДЕЯТЕЛЬНОСТИ</t>
  </si>
  <si>
    <t>Завершение строительных работ</t>
  </si>
  <si>
    <t>Приобретение участка, снабжение, строительные работы, монтаж и сдача в эксплуатацию</t>
  </si>
  <si>
    <t>Здания</t>
  </si>
  <si>
    <t>Приобретение/аренда производственных мощностей. Строительство зданий в случае необходимости, строительные работы, монтаж и сдача в эксплуатацию</t>
  </si>
  <si>
    <t>Установка оборудования</t>
  </si>
  <si>
    <t>Установка оборудования и приемочные испытнаия завершены</t>
  </si>
  <si>
    <t>Кадры</t>
  </si>
  <si>
    <t>Открытие офиса/подразделений</t>
  </si>
  <si>
    <t>Должен быть осуществлен подбор менеджмента, квалифицированных работников и работников средней квалификации</t>
  </si>
  <si>
    <t>Приобретение/аренда офиса; открытие подразделений</t>
  </si>
  <si>
    <t>КЛЮЧЕВЫЕ ВЕХИ НА ЭТАПЕ ДЕЯТЕЛЬНОСТИ</t>
  </si>
  <si>
    <t>Запуск</t>
  </si>
  <si>
    <t>Месяц 7</t>
  </si>
  <si>
    <t>Организация производства</t>
  </si>
  <si>
    <t>Плановое техобслуживание</t>
  </si>
  <si>
    <t>Постоянно</t>
  </si>
  <si>
    <t>Капитальный ремонт</t>
  </si>
  <si>
    <t>Отчетность о результатах</t>
  </si>
  <si>
    <t>КЛЮЧЕВЫЕ ВЕХИ ВЫХОДА ИЗ ПРОЕКТА</t>
  </si>
  <si>
    <t>План выхода из проекта</t>
  </si>
  <si>
    <t>Речь идет о периоде, когда результаты строительства или подготовки к практической деятельности готовы к тестированию и приемке. Тут возможна передача ответственности от организации, осуществлявшей строительство, организации, отвечающей за эксплуатацию</t>
  </si>
  <si>
    <t>Заказ предметов снабжения и производственных материалов должен быть завершен</t>
  </si>
  <si>
    <t>Должен быть составлен график планового техобслуживания. Сюда входит: Как будет осуществляться эксплуатация и техобслуживание проекта? Будет ли его стоимость расти или сокращаться с течением времени? Ожидается ли капитальный ремонт и переоборудование после строительства? Как будут вестись текущие дела? Какая документация будет вестись? Как она будет распространяться и обсуждаться? Как будут приниматься решения? Как часто и на основании каких документов?</t>
  </si>
  <si>
    <t>Должен быть завершен календарный план капитального ремонта/реконструкции. Сюда входит: Как будет осуществляться эксплуатация и техобслуживание проекта? Будет ли его стоимость расти или сокращаться с течением времени? Ожидается ли капитальный ремонт и переоборудование после строительства? Как будут решаться вопросы, отличные от обычных? Какая документация будет вестись? Как она будет распространяться и обсуждаться? Как будут приниматься решения? Как часто и на основании каких документов?</t>
  </si>
  <si>
    <t xml:space="preserve">Должен быть определен график финансовой отчетности. Как часто компания будет отчитываться о своих результатах. Раз в месяц, квартал, год? Кто будет отслеживать финансы компании? Кто будет готовить финансовую отчетность? Кто будет проводить аудит?
</t>
  </si>
  <si>
    <t xml:space="preserve">Должен быть составлен план выхода. Подготовьтесь к 4 аспектам стратегии выхода из бизнеса: смерти, нетрудоспособности, отделению, уходу (одного из партнеров).
</t>
  </si>
  <si>
    <t>ПОЧЕМУ Шаблон</t>
  </si>
  <si>
    <t>Финансовые результаты</t>
  </si>
  <si>
    <t>Почему предложение будет прибыльным?</t>
  </si>
  <si>
    <t>Если вы выбрали пункт «Иное», пожалуйста, поясните</t>
  </si>
  <si>
    <t>Большой спрос</t>
  </si>
  <si>
    <t>Острая необходимость</t>
  </si>
  <si>
    <t>Государственное стимулирование</t>
  </si>
  <si>
    <t>Были ли случаи того, как проекты/предприятия пытались извлечь прибыль из обслуживания данного рынка?</t>
  </si>
  <si>
    <t>Неизвестно</t>
  </si>
  <si>
    <t>Если да, добились ли они успеха? Если не добились, то почему?</t>
  </si>
  <si>
    <t>Чем отличается ваше предложение?</t>
  </si>
  <si>
    <t>Почему вы рассчитываете на успех?</t>
  </si>
  <si>
    <t>Какие ресурсы (услуги и финансирование), на ваш взгляд, необходимы для успеха?</t>
  </si>
  <si>
    <t>Какова величина вашего собственного капитала в предприятии или сколько вы рассчитываете вложить в него собственных средств?</t>
  </si>
  <si>
    <r>
      <t>Какова величина привлеченного акционерного капитала от партнеров/компаньонов, которым вы располагаете или планируете привлечь</t>
    </r>
    <r>
      <rPr>
        <sz val="11"/>
        <rFont val="Arial"/>
        <family val="2"/>
      </rPr>
      <t>?</t>
    </r>
  </si>
  <si>
    <t>Какова величина заемных средств, которые вам необходимо привлечь у финансовых учреждений?</t>
  </si>
  <si>
    <t>Какой вид финансирования вам нужен?</t>
  </si>
  <si>
    <t>Кредит</t>
  </si>
  <si>
    <t>Инвестиции</t>
  </si>
  <si>
    <t>В учреждении какого типа вы рассчитываете его получить?</t>
  </si>
  <si>
    <t>Коммерческий банк</t>
  </si>
  <si>
    <t>Фонды и банки развития, финансироуемые государством</t>
  </si>
  <si>
    <t>Благотворительные организации</t>
  </si>
  <si>
    <t>Инвестиционные фонды с социальной ответственностью</t>
  </si>
  <si>
    <t>Венчурный капитал</t>
  </si>
  <si>
    <t>Каков прогнозный диапазон процентных ставок, по которым вы готовы привлекать кредит?</t>
  </si>
  <si>
    <t>Каковы прогнозные сроки инвестирования (т.е. время, на которое вы привлекаете заемные средства или инвестиции)?</t>
  </si>
  <si>
    <t>Менее года</t>
  </si>
  <si>
    <t>Более 6 лет</t>
  </si>
  <si>
    <t>Какова величина прогнозной внутренней нормы прибыли (IRR)?</t>
  </si>
  <si>
    <t>Менее 5%</t>
  </si>
  <si>
    <t>Более 15%</t>
  </si>
  <si>
    <t>Каков прогнозный рост чистой стоимости активов за период инвестирования?</t>
  </si>
  <si>
    <t>Получены ли какие-либо гранты/субсидии на реализацию вашего предложения?</t>
  </si>
  <si>
    <t>Если да, то в каком размере?</t>
  </si>
  <si>
    <t>Ожидается ли получение каких-либо грантов/субсидий по данному предложению?</t>
  </si>
  <si>
    <t>Если да, кто предоставляет (или предположительно должен предоставить) гранты и/или субсидий?</t>
  </si>
  <si>
    <t>Будут ли доступны для ознакомления ежегодные финансовые отчеты, прошедшие аудит?</t>
  </si>
  <si>
    <t>Если нет - то почему?</t>
  </si>
  <si>
    <t>Если нет, то какие формы финансовой отчетности будут доступны для ежегодного ознакомления?</t>
  </si>
  <si>
    <t>Внутренние отчеты</t>
  </si>
  <si>
    <t>Менее 1000</t>
  </si>
  <si>
    <t>Плановое количество домашних хозяйств, обслуживаемых по данномупредложению в год</t>
  </si>
  <si>
    <t>Менее 100</t>
  </si>
  <si>
    <t>Более10000</t>
  </si>
  <si>
    <t>1000 - 10000</t>
  </si>
  <si>
    <t>10000 - 50000</t>
  </si>
  <si>
    <t>Более 50000</t>
  </si>
  <si>
    <t>1000 - 25000</t>
  </si>
  <si>
    <t>Плановое количество людей, получающих доступ к современным энергетическим услугам благодаря данному предложению</t>
  </si>
  <si>
    <t>Более 25000</t>
  </si>
  <si>
    <t>Сколько будет получать в год каждый сотрудник на новых рабочих местах, напрямую создаваемых данным предложением?</t>
  </si>
  <si>
    <t>Менее $250</t>
  </si>
  <si>
    <t>Более $1000</t>
  </si>
  <si>
    <t>Менее 5</t>
  </si>
  <si>
    <t>Более 50</t>
  </si>
  <si>
    <t>Предполагаемое количество рабочих мест, созданных или сохраненных благодаря данному предложению</t>
  </si>
  <si>
    <t>краткосрочная перспектива</t>
  </si>
  <si>
    <t>1 - 3 года</t>
  </si>
  <si>
    <t>4 - 6 лет</t>
  </si>
  <si>
    <t>более 6 лет</t>
  </si>
  <si>
    <t>Укажите примерное время, на которое создаются социальные результаты вашего предложени</t>
  </si>
  <si>
    <t>Почему данное предложение важно для вашей страны/региона</t>
  </si>
  <si>
    <t>Укажите возможные отрицательные социальные последствия (или влияние на развитие) вашего предложения, которые могут перекрыть некоторые из описанных выше преимуществ</t>
  </si>
  <si>
    <t>Почему следует поддержать ваше предложение, а не другие?</t>
  </si>
  <si>
    <t>Экологические выгоды</t>
  </si>
  <si>
    <t>Укажите положительные экологические результаты, которые будет иметь ваше предложение</t>
  </si>
  <si>
    <t>Качество/доступ к воде</t>
  </si>
  <si>
    <t>Возобновление лесонасаждений</t>
  </si>
  <si>
    <t>Меньшая зависимость от ископаемых видов топлива</t>
  </si>
  <si>
    <t>Повышение качества почв</t>
  </si>
  <si>
    <t>Сокращение выбросов</t>
  </si>
  <si>
    <t>Меньше отходов</t>
  </si>
  <si>
    <t>Меньше органических отходов</t>
  </si>
  <si>
    <t>Большее биоразнообразие</t>
  </si>
  <si>
    <t>Меньшая зависимость от основных видов топлива</t>
  </si>
  <si>
    <t>Улучшение качества воздуха</t>
  </si>
  <si>
    <t>Лучший доступ к более чистой воде</t>
  </si>
  <si>
    <t>Посадка саженцев или семян на участке, где были вырублены лесные насаждения</t>
  </si>
  <si>
    <t>Ископаемые виды топлива</t>
  </si>
  <si>
    <t>Сокращение использования источников энергии на ископаемом топливе: угле нефте, природном газе</t>
  </si>
  <si>
    <t>Повышение качества почвы</t>
  </si>
  <si>
    <t>Меры, связанные с урожайностью сельскохозяйственных культур и экологическими факторами</t>
  </si>
  <si>
    <t>Сокращение выбросов парниковых газов в атмосферу</t>
  </si>
  <si>
    <t>Основные виды топлива</t>
  </si>
  <si>
    <t>Ликвидация древесных опилок/остатков биомассы</t>
  </si>
  <si>
    <t>Использование газа из органических отходов (со свалок) в качестве альтернативы традиционным видам топлива</t>
  </si>
  <si>
    <t>Сокращение воздействия на окружающую среду ради сохранения большего количества/разнообразия организмов</t>
  </si>
  <si>
    <t>Сокращение использования дров, керосина и угля</t>
  </si>
  <si>
    <t>Содержание в воздухе загрязняющих веществ - побочных продуктов производства энергии</t>
  </si>
  <si>
    <t>Укажите примерное время, на которое создаются экологические результаты вашего предложения</t>
  </si>
  <si>
    <t>Краткосрочная перспектива</t>
  </si>
  <si>
    <t>1-3 года</t>
  </si>
  <si>
    <t>4-6 лет</t>
  </si>
  <si>
    <t>Считаете ли вы, что ваше предложение будет производить разрешения на выбросы парниковых газов?</t>
  </si>
  <si>
    <t>Если да, пожалуйста, объясните, почему и когда, по вашему мнению, ваше предложение будет производить разрешения на выбросы парниковых газов</t>
  </si>
  <si>
    <r>
      <t>Предполагаемый объем предотвращенных выбросов CO</t>
    </r>
    <r>
      <rPr>
        <b/>
        <vertAlign val="subscript"/>
        <sz val="11"/>
        <rFont val="Arial"/>
        <family val="2"/>
      </rPr>
      <t>2</t>
    </r>
    <r>
      <rPr>
        <b/>
        <sz val="11"/>
        <rFont val="Arial"/>
        <family val="2"/>
      </rPr>
      <t xml:space="preserve">   в год (в тоннах)</t>
    </r>
  </si>
  <si>
    <t>Менее 10</t>
  </si>
  <si>
    <t>Если нет или неизвестно, пожалуйста, объясните почему</t>
  </si>
  <si>
    <t>Укажите возможные отрицательные экологические последствия вашего предложения, которые могут перекрыть некоторые из описанных выше преимуществ</t>
  </si>
  <si>
    <t>Почему вы считаете, что ваше предложение обеспечит больше экологических преимуществ, чем те, которые создаются продуктами/услугами, доступными в настоящее время?</t>
  </si>
  <si>
    <t>Менее 5000</t>
  </si>
  <si>
    <t>5000 - 7499</t>
  </si>
  <si>
    <t>7500 - 9999</t>
  </si>
  <si>
    <t>Более 10000</t>
  </si>
  <si>
    <t>Предполагаемое количество посаженных деревьев</t>
  </si>
  <si>
    <t>Предполагаемый объем полученной чистой воды (тыс. литров)</t>
  </si>
  <si>
    <t>Предполагаемое количество домашних хозяйств, которые получат доступ к чистой воде</t>
  </si>
  <si>
    <t>Предполагаемый объем замещенной нефти (баррелей)</t>
  </si>
  <si>
    <t>Предполагаемый объем замещенного керосина (тыс. литров)</t>
  </si>
  <si>
    <t>Предполагаемое количество замещенной топливной древесины (тыс. кг)</t>
  </si>
  <si>
    <t>Предполагаемое количество замещенного угля (тонн)</t>
  </si>
  <si>
    <t>Более 1500</t>
  </si>
  <si>
    <t>Менее 500</t>
  </si>
  <si>
    <t>1000 - 1499</t>
  </si>
  <si>
    <t>Менее 2500</t>
  </si>
  <si>
    <t>Более 100</t>
  </si>
  <si>
    <t>Более 7500</t>
  </si>
  <si>
    <t>2500 - 4999</t>
  </si>
  <si>
    <t>Выручка за 1-й тип продукции</t>
  </si>
  <si>
    <t>Выручка за 2-й тип продукции</t>
  </si>
  <si>
    <t>Выручка за 3-й тип продукции</t>
  </si>
  <si>
    <t>Реальный коэффициент обслуживания долга для вашего предприятия</t>
  </si>
  <si>
    <t>Уведомления</t>
  </si>
  <si>
    <t>Обзор обязательств</t>
  </si>
  <si>
    <t>Никакие</t>
  </si>
  <si>
    <t>Regulatory Setting</t>
  </si>
  <si>
    <t>PERMITS AND APPROVALS NEEDED::</t>
  </si>
  <si>
    <t>Do you require a permit</t>
  </si>
  <si>
    <t>To operate a business?</t>
  </si>
  <si>
    <t>To prepare a feasibility study</t>
  </si>
  <si>
    <t>To operate an NGO</t>
  </si>
  <si>
    <t>To obtain a concession</t>
  </si>
  <si>
    <t>To use a natural resource</t>
  </si>
  <si>
    <t>To use a road or public land</t>
  </si>
  <si>
    <t>To start construction</t>
  </si>
  <si>
    <t>Applicable Tax Rates are about</t>
  </si>
  <si>
    <t>To start operation</t>
  </si>
  <si>
    <t>Environmental permit</t>
  </si>
  <si>
    <t>Any other regulations specific to your business</t>
  </si>
  <si>
    <t>Что?</t>
  </si>
  <si>
    <t>Вопросы</t>
  </si>
  <si>
    <t>Где?</t>
  </si>
  <si>
    <t>Кто?</t>
  </si>
  <si>
    <t>Почему?</t>
  </si>
  <si>
    <t>Как?</t>
  </si>
  <si>
    <t>ЧТО</t>
  </si>
  <si>
    <t>ГДЕ</t>
  </si>
  <si>
    <t>ПОЧЕМУ</t>
  </si>
  <si>
    <t>Что если?</t>
  </si>
  <si>
    <t>ЧТО ЕСЛИ</t>
  </si>
  <si>
    <t>0% - 3%</t>
  </si>
  <si>
    <t>4% - 8%</t>
  </si>
  <si>
    <t>8% - 12%</t>
  </si>
  <si>
    <t>Greater than 12%</t>
  </si>
  <si>
    <t>_________________</t>
  </si>
  <si>
    <t xml:space="preserve">1) </t>
  </si>
  <si>
    <t xml:space="preserve">2) </t>
  </si>
  <si>
    <t xml:space="preserve">3) </t>
  </si>
  <si>
    <t>100 - 999</t>
  </si>
  <si>
    <t>$250 - $500</t>
  </si>
  <si>
    <t>$500 - $999</t>
  </si>
  <si>
    <t>5 - 10</t>
  </si>
  <si>
    <t>11 - 20</t>
  </si>
  <si>
    <t>10 - 25</t>
  </si>
  <si>
    <t>26 - 50</t>
  </si>
  <si>
    <t>10 - 50</t>
  </si>
  <si>
    <t>51 - 100</t>
  </si>
  <si>
    <t>500 - 999</t>
  </si>
  <si>
    <t>Простой тест на осуществимость</t>
  </si>
  <si>
    <t>Теперь то, что у нас заполнены формы грантов и субсидий, позволяет нам перейти к следующему листу и заполнить графы для полученной или ожидаемой выручки.</t>
  </si>
  <si>
    <t>КАК Шаблон (Шаг 3)</t>
  </si>
  <si>
    <t xml:space="preserve">Выручка представляет собой то, сколько клиенты, как ожидается, заплатят за предлагаемые товары и услуги. </t>
  </si>
  <si>
    <t>Заполнение данной формы обычно занимает достаточно много времени, но это важный шаг в определении финансовых потребностей проекта.</t>
  </si>
  <si>
    <t>Очень важно не пожалеть времени и расписать по статьям бюджета все предположения, касающиеся числа проданных установок и их цены.</t>
  </si>
  <si>
    <t>Надо избегать произвольных предположений о росте цены. Будьте консервативны в ваших оценках.</t>
  </si>
  <si>
    <t>Год 3</t>
  </si>
  <si>
    <t>Год 4</t>
  </si>
  <si>
    <t>Год 5</t>
  </si>
  <si>
    <t>Год 6</t>
  </si>
  <si>
    <t>Год 7</t>
  </si>
  <si>
    <t>Год 8</t>
  </si>
  <si>
    <t>Год 9</t>
  </si>
  <si>
    <t>Год 10</t>
  </si>
  <si>
    <t>Год 11</t>
  </si>
  <si>
    <t>Год 12</t>
  </si>
  <si>
    <t>Год 13</t>
  </si>
  <si>
    <t>Год 14</t>
  </si>
  <si>
    <t>Год 15</t>
  </si>
  <si>
    <t>Единиц</t>
  </si>
  <si>
    <t>Выручка за единицу</t>
  </si>
  <si>
    <t>ВЫРУЧКА</t>
  </si>
  <si>
    <t>Теперь, когда мы рассчитали приход выручки, мы может перейти к последней части расчетов  (текущие затраты), необходимых для формирования нашего отчета о доходах.</t>
  </si>
  <si>
    <t>КАК Шаблон (Шаг 4)</t>
  </si>
  <si>
    <t>Текущие затраты включают расходы на производство продукции или услуг (также называемые как стоимость продаваемой продукции) и расходы на функционирование компании или управленческого аппарата и администрирование выполнения проекта</t>
  </si>
  <si>
    <t>ТЕКУЩИЕ ЗАТРАТЫ</t>
  </si>
  <si>
    <t>Заработная плата</t>
  </si>
  <si>
    <t>Арендная плата</t>
  </si>
  <si>
    <t>Связь</t>
  </si>
  <si>
    <t>Материалы</t>
  </si>
  <si>
    <t>Общие администритивные расходы</t>
  </si>
  <si>
    <t>Данная форма поможет нам сформировать отчет о доходах и рассчитать предполагаемые поступления средств до момента уплаты процентов, налогов и начисления амортизации (EBITDA).</t>
  </si>
  <si>
    <t>Следующая форма будет использовать данные, внесенные на Шагах 1 - 4.</t>
  </si>
  <si>
    <t>КАК Шаблон (Шаг 5)</t>
  </si>
  <si>
    <t xml:space="preserve">Отчет о доходах </t>
  </si>
  <si>
    <t xml:space="preserve">Ячейки данной формы уже имеют связи с предыдущими листами, все изменения на Шагах 1-4 будет переноситься сюда автоматически. </t>
  </si>
  <si>
    <t>РЕЗУЛЬТАТЫ</t>
  </si>
  <si>
    <t>Итого, все годы</t>
  </si>
  <si>
    <t>КАПИТАЛЬНЫЕ ЗАТРАТЫ</t>
  </si>
  <si>
    <t>Для планирования, строительства или подготовки к деятельности</t>
  </si>
  <si>
    <t>Для деятельности</t>
  </si>
  <si>
    <t>ГРАНТЫ И СУБСИДИИ</t>
  </si>
  <si>
    <t>ТЕКУЩИЕ РАСХОДЫ</t>
  </si>
  <si>
    <t>ЧИСТАЯ ПРИБЫЛЬ ОТ ДЕЯТЕЛЬНОСТИ</t>
  </si>
  <si>
    <t>Текущие гранты</t>
  </si>
  <si>
    <t>Зеленые ячейки автоматически заполняются с помощью данных, внесенных в предыдущие формы.</t>
  </si>
  <si>
    <t>Ориентировочное руководство относительно нормы прибыли (до налогообложения):</t>
  </si>
  <si>
    <t>1. Если значение отрицательное, выручка и гранты не могут покрыть капитальных и текущих затрат проектного предложения. Без дополнительных грантов или субсидий предложение, вероятно, финансово не жизнеспособно.</t>
  </si>
  <si>
    <t xml:space="preserve">2.  Если значение положительно, но менее 5%-7%, предложение финансово самообеспечивающееся, но она может иметь ограниченный интерес со стороны частного сектора. Такое предложение может заинтересовать специализированных кредиторов-инвесторов-доноров, которые придают значение вопросам развития, окружающей среды или воздействия на трансформацию рынка.  </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</si>
</sst>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
    <numFmt numFmtId="186" formatCode="0.0"/>
    <numFmt numFmtId="187" formatCode="0.0%"/>
    <numFmt numFmtId="188" formatCode="0_);[Red]\(0\)"/>
    <numFmt numFmtId="189" formatCode="0.00000"/>
    <numFmt numFmtId="190" formatCode="_(* #,##0.0_);_(* \(#,##0.0\);_(* &quot;-&quot;??_);_(@_)"/>
    <numFmt numFmtId="191" formatCode="_(* #,##0_);_(* \(#,##0\);_(* &quot;-&quot;??_);_(@_)"/>
    <numFmt numFmtId="192" formatCode="_(* #,##0.000_);_(* \(#,##0.000\);_(* &quot;-&quot;??_);_(@_)"/>
    <numFmt numFmtId="193" formatCode="_(* #,##0.0_);_(* \(#,##0.0\);_(* &quot;-&quot;?_);_(@_)"/>
    <numFmt numFmtId="194" formatCode="&quot;$&quot;#,##0.0_);[Red]\(&quot;$&quot;#,##0.0\)"/>
    <numFmt numFmtId="195" formatCode="0.00_);[Red]\(0.00\)"/>
    <numFmt numFmtId="196" formatCode="0.0000000"/>
    <numFmt numFmtId="197" formatCode="0.000000"/>
    <numFmt numFmtId="198" formatCode="[$-1009]mmmm\ d\,\ yyyy"/>
    <numFmt numFmtId="199" formatCode="0.00000000"/>
    <numFmt numFmtId="200" formatCode="0.000000000"/>
    <numFmt numFmtId="201" formatCode="0.0000000000"/>
    <numFmt numFmtId="202" formatCode="0.00000000000"/>
    <numFmt numFmtId="203" formatCode="0.000000000000"/>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38">
    <font>
      <sz val="10"/>
      <name val="Arial"/>
      <family val="0"/>
    </font>
    <font>
      <b/>
      <i/>
      <sz val="14"/>
      <name val="Arial"/>
      <family val="2"/>
    </font>
    <font>
      <sz val="11"/>
      <name val="Arial"/>
      <family val="2"/>
    </font>
    <font>
      <sz val="8"/>
      <name val="Arial"/>
      <family val="0"/>
    </font>
    <font>
      <b/>
      <sz val="10"/>
      <name val="Arial"/>
      <family val="2"/>
    </font>
    <font>
      <b/>
      <sz val="8"/>
      <name val="Arial"/>
      <family val="2"/>
    </font>
    <font>
      <sz val="10"/>
      <name val="Tahoma"/>
      <family val="0"/>
    </font>
    <font>
      <b/>
      <sz val="10"/>
      <name val="Tahoma"/>
      <family val="0"/>
    </font>
    <font>
      <b/>
      <sz val="12"/>
      <name val="Arial"/>
      <family val="2"/>
    </font>
    <font>
      <b/>
      <i/>
      <sz val="12"/>
      <name val="Arial"/>
      <family val="2"/>
    </font>
    <font>
      <sz val="10"/>
      <color indexed="12"/>
      <name val="Arial"/>
      <family val="0"/>
    </font>
    <font>
      <u val="single"/>
      <sz val="10"/>
      <color indexed="36"/>
      <name val="Arial"/>
      <family val="0"/>
    </font>
    <font>
      <u val="single"/>
      <sz val="10"/>
      <color indexed="12"/>
      <name val="Arial"/>
      <family val="0"/>
    </font>
    <font>
      <b/>
      <sz val="14"/>
      <name val="Arial"/>
      <family val="2"/>
    </font>
    <font>
      <sz val="16"/>
      <name val="Arial"/>
      <family val="2"/>
    </font>
    <font>
      <i/>
      <sz val="10"/>
      <name val="Arial"/>
      <family val="0"/>
    </font>
    <font>
      <sz val="9"/>
      <name val="Arial"/>
      <family val="2"/>
    </font>
    <font>
      <sz val="9"/>
      <name val="Geneva"/>
      <family val="0"/>
    </font>
    <font>
      <sz val="12"/>
      <name val="Arial"/>
      <family val="2"/>
    </font>
    <font>
      <b/>
      <sz val="9"/>
      <name val="Arial"/>
      <family val="2"/>
    </font>
    <font>
      <b/>
      <sz val="11"/>
      <name val="Arial"/>
      <family val="2"/>
    </font>
    <font>
      <b/>
      <sz val="16"/>
      <name val="Arial"/>
      <family val="2"/>
    </font>
    <font>
      <i/>
      <sz val="14"/>
      <name val="Arial"/>
      <family val="2"/>
    </font>
    <font>
      <b/>
      <u val="single"/>
      <sz val="10"/>
      <name val="Arial"/>
      <family val="2"/>
    </font>
    <font>
      <sz val="10"/>
      <color indexed="10"/>
      <name val="Arial"/>
      <family val="0"/>
    </font>
    <font>
      <b/>
      <u val="single"/>
      <sz val="14"/>
      <name val="Arial"/>
      <family val="2"/>
    </font>
    <font>
      <b/>
      <sz val="10"/>
      <color indexed="10"/>
      <name val="Arial"/>
      <family val="2"/>
    </font>
    <font>
      <i/>
      <sz val="11"/>
      <name val="Arial"/>
      <family val="2"/>
    </font>
    <font>
      <sz val="10"/>
      <color indexed="8"/>
      <name val="Arial"/>
      <family val="0"/>
    </font>
    <font>
      <b/>
      <i/>
      <u val="single"/>
      <sz val="10"/>
      <name val="Arial"/>
      <family val="2"/>
    </font>
    <font>
      <i/>
      <sz val="8"/>
      <name val="Arial"/>
      <family val="2"/>
    </font>
    <font>
      <b/>
      <sz val="10"/>
      <color indexed="8"/>
      <name val="Arial"/>
      <family val="2"/>
    </font>
    <font>
      <b/>
      <sz val="14"/>
      <color indexed="8"/>
      <name val="Arial"/>
      <family val="2"/>
    </font>
    <font>
      <sz val="14"/>
      <name val="Arial"/>
      <family val="2"/>
    </font>
    <font>
      <i/>
      <sz val="9"/>
      <name val="Arial"/>
      <family val="2"/>
    </font>
    <font>
      <b/>
      <sz val="11"/>
      <color indexed="8"/>
      <name val="Arial"/>
      <family val="2"/>
    </font>
    <font>
      <b/>
      <vertAlign val="subscript"/>
      <sz val="11"/>
      <name val="Arial"/>
      <family val="2"/>
    </font>
    <font>
      <i/>
      <u val="single"/>
      <sz val="10"/>
      <color indexed="8"/>
      <name val="Arial"/>
      <family val="2"/>
    </font>
  </fonts>
  <fills count="13">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s>
  <borders count="72">
    <border>
      <left/>
      <right/>
      <top/>
      <bottom/>
      <diagonal/>
    </border>
    <border>
      <left style="thin"/>
      <right>
        <color indexed="63"/>
      </right>
      <top style="thin"/>
      <bottom>
        <color indexed="63"/>
      </bottom>
    </border>
    <border>
      <left style="thin"/>
      <right style="thin"/>
      <top style="thin"/>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thin"/>
    </border>
    <border>
      <left style="medium"/>
      <right>
        <color indexed="63"/>
      </right>
      <top style="medium"/>
      <bottom style="medium"/>
    </border>
    <border>
      <left style="thin"/>
      <right style="thin"/>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medium"/>
    </border>
    <border>
      <left>
        <color indexed="63"/>
      </left>
      <right>
        <color indexed="63"/>
      </right>
      <top style="thin"/>
      <bottom>
        <color indexed="63"/>
      </bottom>
    </border>
    <border>
      <left style="medium"/>
      <right style="medium"/>
      <top>
        <color indexed="63"/>
      </top>
      <bottom>
        <color indexed="63"/>
      </bottom>
    </border>
    <border>
      <left style="medium"/>
      <right style="medium"/>
      <top style="thin"/>
      <bottom style="medium"/>
    </border>
    <border>
      <left style="medium"/>
      <right style="medium"/>
      <top>
        <color indexed="63"/>
      </top>
      <bottom style="medium"/>
    </border>
    <border>
      <left style="medium"/>
      <right style="medium"/>
      <top style="medium"/>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color indexed="63"/>
      </left>
      <right style="thin"/>
      <top style="thin"/>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medium"/>
      <right style="medium"/>
      <top style="thin"/>
      <bottom style="double"/>
    </border>
    <border>
      <left style="thin"/>
      <right>
        <color indexed="63"/>
      </right>
      <top style="medium"/>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907">
    <xf numFmtId="0" fontId="0" fillId="0" borderId="0" xfId="0" applyAlignment="1">
      <alignment/>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9" fontId="0" fillId="3" borderId="3" xfId="19" applyFill="1" applyBorder="1" applyAlignment="1">
      <alignment/>
    </xf>
    <xf numFmtId="179" fontId="0" fillId="3" borderId="3" xfId="0" applyNumberFormat="1" applyFill="1" applyBorder="1" applyAlignment="1">
      <alignment/>
    </xf>
    <xf numFmtId="191" fontId="0" fillId="3" borderId="3" xfId="20" applyNumberFormat="1" applyFill="1" applyBorder="1" applyAlignment="1">
      <alignment/>
    </xf>
    <xf numFmtId="191" fontId="0" fillId="3" borderId="3" xfId="20" applyNumberFormat="1" applyFont="1" applyFill="1" applyBorder="1" applyAlignment="1">
      <alignment/>
    </xf>
    <xf numFmtId="191" fontId="0" fillId="3" borderId="3" xfId="0" applyNumberFormat="1" applyFont="1" applyFill="1" applyBorder="1" applyAlignment="1">
      <alignment/>
    </xf>
    <xf numFmtId="191" fontId="0" fillId="3" borderId="4" xfId="20" applyNumberFormat="1" applyFill="1" applyBorder="1" applyAlignment="1">
      <alignment horizontal="right"/>
    </xf>
    <xf numFmtId="191" fontId="0" fillId="3" borderId="5" xfId="20" applyNumberFormat="1" applyFill="1" applyBorder="1" applyAlignment="1">
      <alignment horizontal="right"/>
    </xf>
    <xf numFmtId="191" fontId="0" fillId="3" borderId="6" xfId="20" applyNumberFormat="1" applyFill="1" applyBorder="1" applyAlignment="1">
      <alignment horizontal="right"/>
    </xf>
    <xf numFmtId="191" fontId="0" fillId="3" borderId="7" xfId="20" applyNumberFormat="1" applyFill="1" applyBorder="1" applyAlignment="1">
      <alignment horizontal="right"/>
    </xf>
    <xf numFmtId="191" fontId="0" fillId="3" borderId="8" xfId="20" applyNumberFormat="1" applyFill="1" applyBorder="1" applyAlignment="1">
      <alignment horizontal="right"/>
    </xf>
    <xf numFmtId="191" fontId="0" fillId="3" borderId="9" xfId="20" applyNumberFormat="1" applyFill="1" applyBorder="1" applyAlignment="1">
      <alignment horizontal="right"/>
    </xf>
    <xf numFmtId="2" fontId="0" fillId="3" borderId="4" xfId="0" applyNumberFormat="1" applyFill="1" applyBorder="1" applyAlignment="1">
      <alignment/>
    </xf>
    <xf numFmtId="2" fontId="0" fillId="3" borderId="10" xfId="0" applyNumberFormat="1" applyFill="1" applyBorder="1" applyAlignment="1">
      <alignment/>
    </xf>
    <xf numFmtId="2" fontId="0" fillId="3" borderId="11" xfId="0" applyNumberFormat="1" applyFill="1" applyBorder="1" applyAlignment="1">
      <alignment/>
    </xf>
    <xf numFmtId="2" fontId="0" fillId="3" borderId="12" xfId="0" applyNumberFormat="1" applyFill="1" applyBorder="1" applyAlignment="1">
      <alignment/>
    </xf>
    <xf numFmtId="2" fontId="0" fillId="3" borderId="5" xfId="0" applyNumberFormat="1" applyFill="1" applyBorder="1" applyAlignment="1">
      <alignment/>
    </xf>
    <xf numFmtId="2" fontId="0" fillId="3" borderId="6" xfId="0" applyNumberFormat="1" applyFill="1" applyBorder="1" applyAlignment="1">
      <alignment/>
    </xf>
    <xf numFmtId="2" fontId="0" fillId="3" borderId="7" xfId="0" applyNumberFormat="1" applyFill="1" applyBorder="1" applyAlignment="1">
      <alignment/>
    </xf>
    <xf numFmtId="2" fontId="0" fillId="3" borderId="8" xfId="0" applyNumberFormat="1" applyFill="1" applyBorder="1" applyAlignment="1">
      <alignment/>
    </xf>
    <xf numFmtId="2" fontId="0" fillId="3" borderId="9" xfId="0" applyNumberFormat="1" applyFill="1" applyBorder="1" applyAlignment="1">
      <alignment/>
    </xf>
    <xf numFmtId="191" fontId="0" fillId="4" borderId="10" xfId="20" applyNumberFormat="1" applyFill="1" applyBorder="1" applyAlignment="1">
      <alignment horizontal="right"/>
    </xf>
    <xf numFmtId="191" fontId="0" fillId="4" borderId="11" xfId="20" applyNumberFormat="1" applyFill="1" applyBorder="1" applyAlignment="1">
      <alignment horizontal="right"/>
    </xf>
    <xf numFmtId="191" fontId="0" fillId="4" borderId="12" xfId="20" applyNumberFormat="1" applyFill="1" applyBorder="1" applyAlignment="1">
      <alignment horizontal="right"/>
    </xf>
    <xf numFmtId="0" fontId="0" fillId="0" borderId="0" xfId="0" applyFont="1" applyAlignment="1">
      <alignment/>
    </xf>
    <xf numFmtId="2" fontId="0" fillId="3" borderId="4" xfId="0" applyNumberFormat="1" applyFont="1" applyFill="1" applyBorder="1" applyAlignment="1">
      <alignment/>
    </xf>
    <xf numFmtId="191" fontId="0" fillId="3" borderId="4" xfId="20" applyNumberFormat="1" applyFont="1" applyFill="1" applyBorder="1" applyAlignment="1">
      <alignment/>
    </xf>
    <xf numFmtId="187" fontId="8" fillId="3" borderId="13" xfId="0" applyNumberFormat="1" applyFont="1" applyFill="1" applyBorder="1" applyAlignment="1">
      <alignment/>
    </xf>
    <xf numFmtId="2" fontId="13" fillId="0" borderId="0" xfId="0" applyNumberFormat="1" applyFont="1" applyAlignment="1">
      <alignment horizontal="left" vertical="top"/>
    </xf>
    <xf numFmtId="2" fontId="14" fillId="0" borderId="0" xfId="0" applyNumberFormat="1" applyFont="1" applyAlignment="1">
      <alignment horizontal="left" vertical="top"/>
    </xf>
    <xf numFmtId="2" fontId="0" fillId="0" borderId="0" xfId="0" applyNumberFormat="1" applyFont="1" applyAlignment="1">
      <alignment horizontal="left" vertical="top"/>
    </xf>
    <xf numFmtId="2" fontId="13" fillId="5" borderId="0" xfId="0" applyNumberFormat="1" applyFont="1" applyFill="1" applyAlignment="1">
      <alignment horizontal="left" vertical="top"/>
    </xf>
    <xf numFmtId="2" fontId="4" fillId="5" borderId="0" xfId="0" applyNumberFormat="1" applyFont="1" applyFill="1" applyAlignment="1">
      <alignment horizontal="left" vertical="top"/>
    </xf>
    <xf numFmtId="2" fontId="4" fillId="5" borderId="0" xfId="0" applyNumberFormat="1" applyFont="1" applyFill="1" applyBorder="1" applyAlignment="1">
      <alignment horizontal="left" vertical="top"/>
    </xf>
    <xf numFmtId="2" fontId="14" fillId="5" borderId="0" xfId="0" applyNumberFormat="1" applyFont="1" applyFill="1" applyAlignment="1">
      <alignment horizontal="left" vertical="top"/>
    </xf>
    <xf numFmtId="2" fontId="0" fillId="5" borderId="0" xfId="0" applyNumberFormat="1" applyFont="1" applyFill="1" applyAlignment="1">
      <alignment horizontal="left" vertical="top"/>
    </xf>
    <xf numFmtId="2" fontId="0" fillId="5" borderId="0" xfId="0" applyNumberFormat="1" applyFont="1" applyFill="1" applyBorder="1" applyAlignment="1">
      <alignment horizontal="left" vertical="top"/>
    </xf>
    <xf numFmtId="0" fontId="16" fillId="5" borderId="0" xfId="0" applyFont="1" applyFill="1" applyAlignment="1">
      <alignment/>
    </xf>
    <xf numFmtId="0" fontId="0" fillId="5" borderId="0" xfId="0" applyFont="1" applyFill="1" applyAlignment="1">
      <alignment/>
    </xf>
    <xf numFmtId="2" fontId="4" fillId="5" borderId="14" xfId="0" applyNumberFormat="1" applyFont="1" applyFill="1" applyBorder="1" applyAlignment="1">
      <alignment horizontal="left" vertical="top"/>
    </xf>
    <xf numFmtId="0" fontId="4" fillId="5" borderId="0" xfId="0" applyFont="1" applyFill="1" applyAlignment="1">
      <alignment/>
    </xf>
    <xf numFmtId="0" fontId="5" fillId="6" borderId="1" xfId="0" applyFont="1" applyFill="1" applyBorder="1" applyAlignment="1">
      <alignment horizontal="center" wrapText="1"/>
    </xf>
    <xf numFmtId="0" fontId="5" fillId="6" borderId="2" xfId="0" applyFont="1" applyFill="1" applyBorder="1" applyAlignment="1">
      <alignment horizontal="center" wrapText="1"/>
    </xf>
    <xf numFmtId="0" fontId="5" fillId="2" borderId="15" xfId="0" applyFont="1" applyFill="1" applyBorder="1" applyAlignment="1">
      <alignment horizontal="center" wrapText="1"/>
    </xf>
    <xf numFmtId="0" fontId="5" fillId="6" borderId="16" xfId="0" applyFont="1" applyFill="1" applyBorder="1" applyAlignment="1">
      <alignment horizontal="center" wrapText="1"/>
    </xf>
    <xf numFmtId="0" fontId="5" fillId="2" borderId="16" xfId="0" applyFont="1" applyFill="1" applyBorder="1" applyAlignment="1">
      <alignment horizontal="center" wrapText="1"/>
    </xf>
    <xf numFmtId="0" fontId="5" fillId="6" borderId="15" xfId="0" applyFont="1" applyFill="1" applyBorder="1" applyAlignment="1">
      <alignment horizontal="center" wrapText="1"/>
    </xf>
    <xf numFmtId="0" fontId="5" fillId="6" borderId="17" xfId="0" applyFont="1" applyFill="1" applyBorder="1" applyAlignment="1">
      <alignment horizontal="center" wrapText="1"/>
    </xf>
    <xf numFmtId="0" fontId="5" fillId="2" borderId="18" xfId="0" applyFont="1" applyFill="1" applyBorder="1" applyAlignment="1">
      <alignment horizontal="center" wrapText="1"/>
    </xf>
    <xf numFmtId="0" fontId="5" fillId="2" borderId="17" xfId="0" applyFont="1" applyFill="1" applyBorder="1" applyAlignment="1">
      <alignment horizontal="center" wrapText="1"/>
    </xf>
    <xf numFmtId="0" fontId="5" fillId="2" borderId="19" xfId="0" applyFont="1" applyFill="1" applyBorder="1" applyAlignment="1">
      <alignment horizontal="center" wrapText="1"/>
    </xf>
    <xf numFmtId="0" fontId="5" fillId="6" borderId="20" xfId="0" applyFont="1" applyFill="1" applyBorder="1" applyAlignment="1">
      <alignment horizontal="center" wrapText="1"/>
    </xf>
    <xf numFmtId="0" fontId="3" fillId="6" borderId="2" xfId="0" applyFont="1" applyFill="1" applyBorder="1" applyAlignment="1">
      <alignment wrapText="1"/>
    </xf>
    <xf numFmtId="0" fontId="3" fillId="6" borderId="15" xfId="0" applyFont="1" applyFill="1" applyBorder="1" applyAlignment="1">
      <alignment wrapText="1"/>
    </xf>
    <xf numFmtId="0" fontId="3" fillId="6" borderId="20" xfId="0" applyFont="1" applyFill="1" applyBorder="1" applyAlignment="1">
      <alignment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3" fillId="6" borderId="1" xfId="0" applyFont="1" applyFill="1" applyBorder="1" applyAlignment="1">
      <alignment wrapText="1"/>
    </xf>
    <xf numFmtId="0" fontId="3" fillId="6" borderId="16" xfId="0" applyFont="1" applyFill="1" applyBorder="1" applyAlignment="1">
      <alignment wrapText="1"/>
    </xf>
    <xf numFmtId="0" fontId="3" fillId="6" borderId="17" xfId="0" applyFont="1" applyFill="1" applyBorder="1" applyAlignment="1">
      <alignment wrapText="1"/>
    </xf>
    <xf numFmtId="2" fontId="0" fillId="5" borderId="0" xfId="0" applyNumberFormat="1" applyFont="1" applyFill="1" applyAlignment="1">
      <alignment horizontal="center" vertical="top"/>
    </xf>
    <xf numFmtId="2" fontId="18" fillId="5" borderId="0" xfId="0" applyNumberFormat="1" applyFont="1" applyFill="1" applyAlignment="1">
      <alignment horizontal="left" vertical="top"/>
    </xf>
    <xf numFmtId="2" fontId="18" fillId="0" borderId="0" xfId="0" applyNumberFormat="1" applyFont="1" applyAlignment="1">
      <alignment horizontal="left" vertical="top"/>
    </xf>
    <xf numFmtId="2" fontId="4" fillId="6" borderId="22" xfId="0" applyNumberFormat="1" applyFont="1" applyFill="1" applyBorder="1" applyAlignment="1">
      <alignment horizontal="left" vertical="top"/>
    </xf>
    <xf numFmtId="2" fontId="4" fillId="6" borderId="0" xfId="0" applyNumberFormat="1" applyFont="1" applyFill="1" applyBorder="1" applyAlignment="1">
      <alignment horizontal="left" vertical="top"/>
    </xf>
    <xf numFmtId="2" fontId="4" fillId="6" borderId="0" xfId="0" applyNumberFormat="1" applyFont="1" applyFill="1" applyBorder="1" applyAlignment="1">
      <alignment horizontal="center" vertical="top"/>
    </xf>
    <xf numFmtId="2" fontId="4" fillId="6" borderId="23" xfId="0" applyNumberFormat="1" applyFont="1" applyFill="1" applyBorder="1" applyAlignment="1">
      <alignment horizontal="left" vertical="top"/>
    </xf>
    <xf numFmtId="0" fontId="4" fillId="5" borderId="22" xfId="0" applyFont="1" applyFill="1" applyBorder="1" applyAlignment="1">
      <alignment/>
    </xf>
    <xf numFmtId="2" fontId="4" fillId="5" borderId="0" xfId="0" applyNumberFormat="1" applyFont="1" applyFill="1" applyBorder="1" applyAlignment="1">
      <alignment horizontal="center" vertical="top"/>
    </xf>
    <xf numFmtId="2" fontId="4" fillId="5" borderId="23" xfId="0" applyNumberFormat="1" applyFont="1" applyFill="1" applyBorder="1" applyAlignment="1">
      <alignment horizontal="left" vertical="top"/>
    </xf>
    <xf numFmtId="0" fontId="0" fillId="5" borderId="0" xfId="0" applyFill="1" applyBorder="1" applyAlignment="1">
      <alignment wrapText="1"/>
    </xf>
    <xf numFmtId="0" fontId="0" fillId="5" borderId="22" xfId="0" applyFill="1" applyBorder="1" applyAlignment="1">
      <alignment wrapText="1"/>
    </xf>
    <xf numFmtId="0" fontId="0" fillId="5" borderId="22" xfId="0" applyFont="1" applyFill="1" applyBorder="1" applyAlignment="1">
      <alignment/>
    </xf>
    <xf numFmtId="0" fontId="4" fillId="6" borderId="22" xfId="0" applyFont="1" applyFill="1" applyBorder="1" applyAlignment="1">
      <alignment/>
    </xf>
    <xf numFmtId="0" fontId="16" fillId="5" borderId="22" xfId="0" applyFont="1" applyFill="1" applyBorder="1" applyAlignment="1">
      <alignment/>
    </xf>
    <xf numFmtId="2" fontId="19" fillId="5" borderId="0" xfId="0" applyNumberFormat="1" applyFont="1" applyFill="1" applyBorder="1" applyAlignment="1">
      <alignment horizontal="left" vertical="top"/>
    </xf>
    <xf numFmtId="2" fontId="19" fillId="5" borderId="0" xfId="0" applyNumberFormat="1" applyFont="1" applyFill="1" applyBorder="1" applyAlignment="1">
      <alignment horizontal="center" vertical="top"/>
    </xf>
    <xf numFmtId="2" fontId="19" fillId="5" borderId="23" xfId="0" applyNumberFormat="1" applyFont="1" applyFill="1" applyBorder="1" applyAlignment="1">
      <alignment horizontal="left" vertical="top"/>
    </xf>
    <xf numFmtId="2" fontId="16" fillId="5" borderId="0" xfId="0" applyNumberFormat="1" applyFont="1" applyFill="1" applyAlignment="1">
      <alignment horizontal="left" vertical="top"/>
    </xf>
    <xf numFmtId="0" fontId="0" fillId="5" borderId="23" xfId="0" applyFill="1" applyBorder="1" applyAlignment="1">
      <alignment wrapText="1"/>
    </xf>
    <xf numFmtId="0" fontId="0" fillId="5" borderId="22" xfId="0" applyFill="1" applyBorder="1" applyAlignment="1">
      <alignment/>
    </xf>
    <xf numFmtId="0" fontId="0" fillId="5" borderId="0" xfId="0" applyFill="1" applyBorder="1" applyAlignment="1">
      <alignment/>
    </xf>
    <xf numFmtId="0" fontId="0" fillId="5" borderId="23" xfId="0" applyFill="1" applyBorder="1" applyAlignment="1">
      <alignment/>
    </xf>
    <xf numFmtId="0" fontId="4" fillId="5" borderId="22" xfId="0" applyFont="1" applyFill="1" applyBorder="1" applyAlignment="1">
      <alignment/>
    </xf>
    <xf numFmtId="2" fontId="4" fillId="5" borderId="22" xfId="0" applyNumberFormat="1" applyFont="1" applyFill="1" applyBorder="1" applyAlignment="1">
      <alignment horizontal="left" vertical="top"/>
    </xf>
    <xf numFmtId="2" fontId="0" fillId="5" borderId="23" xfId="0" applyNumberFormat="1" applyFont="1" applyFill="1" applyBorder="1" applyAlignment="1">
      <alignment horizontal="left" vertical="top"/>
    </xf>
    <xf numFmtId="2" fontId="0" fillId="5" borderId="24" xfId="0" applyNumberFormat="1" applyFont="1" applyFill="1" applyBorder="1" applyAlignment="1">
      <alignment horizontal="left" vertical="top"/>
    </xf>
    <xf numFmtId="2" fontId="0" fillId="5" borderId="25" xfId="0" applyNumberFormat="1" applyFont="1" applyFill="1" applyBorder="1" applyAlignment="1">
      <alignment horizontal="left" vertical="top"/>
    </xf>
    <xf numFmtId="2" fontId="0" fillId="5" borderId="25" xfId="0" applyNumberFormat="1" applyFont="1" applyFill="1" applyBorder="1" applyAlignment="1">
      <alignment horizontal="center" vertical="top"/>
    </xf>
    <xf numFmtId="2" fontId="0" fillId="5" borderId="26" xfId="0" applyNumberFormat="1" applyFont="1" applyFill="1" applyBorder="1" applyAlignment="1">
      <alignment horizontal="left" vertical="top"/>
    </xf>
    <xf numFmtId="2" fontId="0" fillId="0" borderId="0" xfId="0" applyNumberFormat="1" applyFont="1" applyAlignment="1">
      <alignment horizontal="center" vertical="top"/>
    </xf>
    <xf numFmtId="0" fontId="0" fillId="5" borderId="0" xfId="0" applyFill="1" applyAlignment="1">
      <alignment/>
    </xf>
    <xf numFmtId="0" fontId="0" fillId="5" borderId="14" xfId="0" applyFill="1" applyBorder="1" applyAlignment="1">
      <alignment/>
    </xf>
    <xf numFmtId="0" fontId="0" fillId="5" borderId="0" xfId="0" applyFill="1" applyBorder="1" applyAlignment="1">
      <alignment/>
    </xf>
    <xf numFmtId="0" fontId="0" fillId="5" borderId="4" xfId="0" applyFill="1" applyBorder="1" applyAlignment="1">
      <alignment vertical="top" wrapText="1"/>
    </xf>
    <xf numFmtId="0" fontId="0" fillId="5" borderId="0" xfId="0" applyFont="1" applyFill="1" applyAlignment="1">
      <alignment/>
    </xf>
    <xf numFmtId="0" fontId="0" fillId="5" borderId="0" xfId="0" applyFont="1" applyFill="1" applyBorder="1" applyAlignment="1">
      <alignment/>
    </xf>
    <xf numFmtId="0" fontId="15" fillId="5" borderId="0" xfId="0" applyFont="1" applyFill="1" applyAlignment="1">
      <alignment/>
    </xf>
    <xf numFmtId="0" fontId="16" fillId="7" borderId="4" xfId="0" applyFont="1" applyFill="1" applyBorder="1" applyAlignment="1">
      <alignment horizontal="center"/>
    </xf>
    <xf numFmtId="0" fontId="16" fillId="8" borderId="4" xfId="0" applyFont="1" applyFill="1" applyBorder="1" applyAlignment="1">
      <alignment horizontal="center"/>
    </xf>
    <xf numFmtId="0" fontId="16" fillId="0" borderId="0" xfId="0" applyFont="1" applyAlignment="1">
      <alignment/>
    </xf>
    <xf numFmtId="0" fontId="16" fillId="9" borderId="4" xfId="0" applyFont="1" applyFill="1" applyBorder="1" applyAlignment="1">
      <alignment horizontal="center"/>
    </xf>
    <xf numFmtId="0" fontId="16" fillId="10" borderId="4" xfId="0" applyFont="1" applyFill="1" applyBorder="1" applyAlignment="1">
      <alignment horizontal="center"/>
    </xf>
    <xf numFmtId="0" fontId="20" fillId="5" borderId="27" xfId="0" applyFont="1" applyFill="1" applyBorder="1" applyAlignment="1">
      <alignment horizontal="center"/>
    </xf>
    <xf numFmtId="0" fontId="20" fillId="5" borderId="28" xfId="0" applyFont="1" applyFill="1" applyBorder="1" applyAlignment="1">
      <alignment horizontal="center"/>
    </xf>
    <xf numFmtId="0" fontId="20" fillId="5" borderId="29" xfId="0" applyFont="1" applyFill="1" applyBorder="1" applyAlignment="1">
      <alignment horizontal="center"/>
    </xf>
    <xf numFmtId="0" fontId="19" fillId="5" borderId="0" xfId="0" applyFont="1" applyFill="1" applyBorder="1" applyAlignment="1">
      <alignment horizontal="center"/>
    </xf>
    <xf numFmtId="0" fontId="19" fillId="7" borderId="30" xfId="0" applyFont="1" applyFill="1" applyBorder="1" applyAlignment="1">
      <alignment horizontal="center" vertical="center"/>
    </xf>
    <xf numFmtId="0" fontId="16" fillId="7" borderId="31" xfId="0" applyFont="1" applyFill="1" applyBorder="1" applyAlignment="1">
      <alignment horizontal="center" vertical="center" wrapText="1"/>
    </xf>
    <xf numFmtId="0" fontId="16" fillId="7" borderId="32" xfId="0" applyFont="1" applyFill="1" applyBorder="1" applyAlignment="1">
      <alignment horizontal="center" vertical="center" wrapText="1"/>
    </xf>
    <xf numFmtId="0" fontId="16" fillId="5" borderId="0" xfId="0" applyFont="1" applyFill="1" applyBorder="1" applyAlignment="1">
      <alignment horizontal="center" wrapText="1"/>
    </xf>
    <xf numFmtId="0" fontId="16" fillId="5" borderId="0" xfId="0" applyFont="1" applyFill="1" applyBorder="1" applyAlignment="1">
      <alignment/>
    </xf>
    <xf numFmtId="0" fontId="19" fillId="7" borderId="30" xfId="0" applyFont="1" applyFill="1" applyBorder="1" applyAlignment="1">
      <alignment horizontal="center" vertical="center" wrapText="1"/>
    </xf>
    <xf numFmtId="0" fontId="19" fillId="8" borderId="30" xfId="0" applyFont="1" applyFill="1" applyBorder="1" applyAlignment="1">
      <alignment horizontal="center" vertical="center"/>
    </xf>
    <xf numFmtId="0" fontId="16" fillId="8" borderId="31"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9" fillId="9" borderId="30" xfId="0" applyFont="1" applyFill="1" applyBorder="1" applyAlignment="1">
      <alignment horizontal="center" vertical="center"/>
    </xf>
    <xf numFmtId="0" fontId="16" fillId="9" borderId="31" xfId="0"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9" fillId="9" borderId="30" xfId="0" applyFont="1" applyFill="1" applyBorder="1" applyAlignment="1">
      <alignment horizontal="center" vertical="center" wrapText="1"/>
    </xf>
    <xf numFmtId="0" fontId="19" fillId="10" borderId="30" xfId="0" applyFont="1" applyFill="1" applyBorder="1" applyAlignment="1">
      <alignment horizontal="center" vertical="center"/>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33" xfId="0" applyFont="1" applyFill="1" applyBorder="1" applyAlignment="1">
      <alignment horizontal="center" vertical="center"/>
    </xf>
    <xf numFmtId="0" fontId="16" fillId="10" borderId="34"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4" fillId="5" borderId="0" xfId="0" applyFont="1" applyFill="1" applyBorder="1" applyAlignment="1">
      <alignment horizontal="center"/>
    </xf>
    <xf numFmtId="0" fontId="0" fillId="5" borderId="0" xfId="0" applyFont="1" applyFill="1" applyBorder="1" applyAlignment="1">
      <alignment/>
    </xf>
    <xf numFmtId="2" fontId="8" fillId="6" borderId="36" xfId="0" applyNumberFormat="1" applyFont="1" applyFill="1" applyBorder="1" applyAlignment="1">
      <alignment horizontal="left" vertical="top"/>
    </xf>
    <xf numFmtId="2" fontId="8" fillId="6" borderId="36" xfId="0" applyNumberFormat="1" applyFont="1" applyFill="1" applyBorder="1" applyAlignment="1">
      <alignment horizontal="center" vertical="top"/>
    </xf>
    <xf numFmtId="2" fontId="8" fillId="6" borderId="37" xfId="0" applyNumberFormat="1" applyFont="1" applyFill="1" applyBorder="1" applyAlignment="1">
      <alignment horizontal="left" vertical="top"/>
    </xf>
    <xf numFmtId="0" fontId="4" fillId="5" borderId="0" xfId="0" applyFont="1" applyFill="1" applyBorder="1" applyAlignment="1">
      <alignment/>
    </xf>
    <xf numFmtId="0" fontId="1" fillId="5" borderId="0" xfId="0" applyFont="1" applyFill="1" applyBorder="1" applyAlignment="1">
      <alignment/>
    </xf>
    <xf numFmtId="0" fontId="0" fillId="5" borderId="14" xfId="0" applyFont="1" applyFill="1" applyBorder="1" applyAlignment="1">
      <alignment/>
    </xf>
    <xf numFmtId="0" fontId="0" fillId="7" borderId="4" xfId="0" applyFont="1" applyFill="1" applyBorder="1" applyAlignment="1">
      <alignment/>
    </xf>
    <xf numFmtId="191" fontId="0" fillId="7" borderId="4" xfId="20" applyNumberFormat="1" applyFont="1" applyFill="1" applyBorder="1" applyAlignment="1">
      <alignment/>
    </xf>
    <xf numFmtId="191" fontId="0" fillId="8" borderId="4" xfId="20" applyNumberFormat="1" applyFont="1" applyFill="1" applyBorder="1" applyAlignment="1">
      <alignment/>
    </xf>
    <xf numFmtId="0" fontId="3" fillId="5" borderId="0" xfId="0" applyFont="1" applyFill="1" applyBorder="1" applyAlignment="1">
      <alignment/>
    </xf>
    <xf numFmtId="0" fontId="0" fillId="5" borderId="4" xfId="0" applyFont="1" applyFill="1" applyBorder="1" applyAlignment="1">
      <alignment/>
    </xf>
    <xf numFmtId="0" fontId="0" fillId="7" borderId="4" xfId="0" applyFont="1" applyFill="1" applyBorder="1" applyAlignment="1">
      <alignment/>
    </xf>
    <xf numFmtId="0" fontId="0" fillId="5" borderId="18" xfId="0" applyFont="1"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19" xfId="0" applyFill="1" applyBorder="1" applyAlignment="1">
      <alignment/>
    </xf>
    <xf numFmtId="0" fontId="4" fillId="7" borderId="4" xfId="0" applyFont="1" applyFill="1" applyBorder="1" applyAlignment="1">
      <alignment horizontal="right"/>
    </xf>
    <xf numFmtId="191" fontId="0" fillId="7" borderId="4" xfId="20" applyNumberFormat="1" applyFont="1" applyFill="1" applyBorder="1" applyAlignment="1">
      <alignment/>
    </xf>
    <xf numFmtId="191" fontId="0" fillId="8" borderId="4" xfId="20" applyNumberFormat="1" applyFont="1" applyFill="1" applyBorder="1" applyAlignment="1">
      <alignment/>
    </xf>
    <xf numFmtId="0" fontId="3" fillId="5" borderId="0" xfId="0" applyFont="1" applyFill="1" applyAlignment="1">
      <alignment/>
    </xf>
    <xf numFmtId="0" fontId="0" fillId="5" borderId="0" xfId="0" applyFont="1" applyFill="1" applyAlignment="1">
      <alignment/>
    </xf>
    <xf numFmtId="0" fontId="0" fillId="5" borderId="0" xfId="0" applyFont="1" applyFill="1" applyBorder="1" applyAlignment="1">
      <alignment horizontal="left" vertical="center"/>
    </xf>
    <xf numFmtId="0" fontId="0" fillId="7" borderId="2" xfId="0" applyFont="1" applyFill="1" applyBorder="1" applyAlignment="1">
      <alignment/>
    </xf>
    <xf numFmtId="191" fontId="0" fillId="7" borderId="2" xfId="20" applyNumberFormat="1" applyFont="1" applyFill="1" applyBorder="1" applyAlignment="1">
      <alignment/>
    </xf>
    <xf numFmtId="191" fontId="0" fillId="7" borderId="2" xfId="20" applyNumberFormat="1" applyFont="1" applyFill="1" applyBorder="1" applyAlignment="1">
      <alignment/>
    </xf>
    <xf numFmtId="0" fontId="0" fillId="5" borderId="0" xfId="0" applyFont="1" applyFill="1" applyBorder="1" applyAlignment="1">
      <alignment/>
    </xf>
    <xf numFmtId="0" fontId="0" fillId="5" borderId="16" xfId="0" applyFont="1" applyFill="1" applyBorder="1" applyAlignment="1">
      <alignment/>
    </xf>
    <xf numFmtId="0" fontId="4" fillId="7" borderId="1" xfId="0" applyFont="1" applyFill="1" applyBorder="1" applyAlignment="1">
      <alignment horizontal="center" wrapText="1"/>
    </xf>
    <xf numFmtId="0" fontId="4" fillId="7" borderId="21" xfId="0" applyFont="1" applyFill="1" applyBorder="1" applyAlignment="1">
      <alignment horizontal="center" wrapText="1"/>
    </xf>
    <xf numFmtId="0" fontId="4" fillId="7" borderId="2" xfId="0" applyFont="1" applyFill="1" applyBorder="1" applyAlignment="1">
      <alignment horizontal="center" wrapText="1"/>
    </xf>
    <xf numFmtId="191" fontId="0" fillId="7" borderId="22" xfId="20" applyNumberFormat="1" applyFont="1" applyFill="1" applyBorder="1" applyAlignment="1">
      <alignment/>
    </xf>
    <xf numFmtId="191" fontId="0" fillId="7" borderId="24" xfId="20" applyNumberFormat="1" applyFont="1" applyFill="1" applyBorder="1" applyAlignment="1">
      <alignment/>
    </xf>
    <xf numFmtId="0" fontId="0" fillId="7" borderId="27" xfId="0" applyFont="1" applyFill="1" applyBorder="1" applyAlignment="1">
      <alignment/>
    </xf>
    <xf numFmtId="0" fontId="4" fillId="5" borderId="0" xfId="0" applyFont="1" applyFill="1" applyBorder="1" applyAlignment="1">
      <alignment horizontal="center" wrapText="1"/>
    </xf>
    <xf numFmtId="0" fontId="4" fillId="5" borderId="0" xfId="0" applyFont="1" applyFill="1" applyBorder="1" applyAlignment="1">
      <alignment horizontal="center" wrapText="1"/>
    </xf>
    <xf numFmtId="0" fontId="4" fillId="5" borderId="0" xfId="0" applyFont="1" applyFill="1" applyBorder="1" applyAlignment="1">
      <alignment horizontal="right"/>
    </xf>
    <xf numFmtId="0" fontId="4" fillId="5" borderId="0" xfId="0" applyFont="1" applyFill="1" applyBorder="1" applyAlignment="1">
      <alignment/>
    </xf>
    <xf numFmtId="0" fontId="0" fillId="5" borderId="0" xfId="0" applyFont="1" applyFill="1" applyBorder="1" applyAlignment="1">
      <alignment/>
    </xf>
    <xf numFmtId="0" fontId="3" fillId="5" borderId="0" xfId="0" applyFont="1" applyFill="1" applyBorder="1" applyAlignment="1">
      <alignment horizontal="left"/>
    </xf>
    <xf numFmtId="0" fontId="10" fillId="5" borderId="0" xfId="0" applyFont="1" applyFill="1" applyBorder="1" applyAlignment="1">
      <alignment/>
    </xf>
    <xf numFmtId="0" fontId="3" fillId="8" borderId="38" xfId="0" applyFont="1" applyFill="1" applyBorder="1" applyAlignment="1">
      <alignment/>
    </xf>
    <xf numFmtId="0" fontId="3" fillId="7" borderId="4" xfId="0" applyFont="1" applyFill="1" applyBorder="1" applyAlignment="1">
      <alignment/>
    </xf>
    <xf numFmtId="0" fontId="3" fillId="7" borderId="6" xfId="0" applyFont="1" applyFill="1" applyBorder="1" applyAlignment="1">
      <alignment/>
    </xf>
    <xf numFmtId="0" fontId="3" fillId="7" borderId="39" xfId="0" applyFont="1" applyFill="1" applyBorder="1" applyAlignment="1">
      <alignment/>
    </xf>
    <xf numFmtId="9" fontId="3" fillId="11" borderId="5" xfId="0" applyNumberFormat="1" applyFont="1" applyFill="1" applyBorder="1" applyAlignment="1">
      <alignment/>
    </xf>
    <xf numFmtId="0" fontId="0" fillId="5" borderId="0" xfId="0" applyFill="1" applyBorder="1" applyAlignment="1">
      <alignment horizontal="left"/>
    </xf>
    <xf numFmtId="0" fontId="4" fillId="7" borderId="40" xfId="0" applyFont="1" applyFill="1" applyBorder="1" applyAlignment="1">
      <alignment horizontal="center" wrapText="1"/>
    </xf>
    <xf numFmtId="0" fontId="4" fillId="7" borderId="36" xfId="0" applyFont="1" applyFill="1" applyBorder="1" applyAlignment="1">
      <alignment horizontal="center" wrapText="1"/>
    </xf>
    <xf numFmtId="0" fontId="4" fillId="7" borderId="41" xfId="0" applyFont="1" applyFill="1" applyBorder="1" applyAlignment="1">
      <alignment horizontal="center" wrapText="1"/>
    </xf>
    <xf numFmtId="0" fontId="0" fillId="7" borderId="42" xfId="0" applyFont="1" applyFill="1" applyBorder="1" applyAlignment="1">
      <alignment/>
    </xf>
    <xf numFmtId="0" fontId="0" fillId="7" borderId="18" xfId="0" applyFont="1" applyFill="1" applyBorder="1" applyAlignment="1">
      <alignment/>
    </xf>
    <xf numFmtId="0" fontId="0" fillId="7" borderId="0" xfId="0" applyFont="1" applyFill="1" applyBorder="1" applyAlignment="1">
      <alignment/>
    </xf>
    <xf numFmtId="191" fontId="0" fillId="7" borderId="43" xfId="20" applyNumberFormat="1" applyFont="1" applyFill="1" applyBorder="1" applyAlignment="1">
      <alignment/>
    </xf>
    <xf numFmtId="191" fontId="0" fillId="7" borderId="18" xfId="20" applyNumberFormat="1" applyFont="1" applyFill="1" applyBorder="1" applyAlignment="1">
      <alignment/>
    </xf>
    <xf numFmtId="0" fontId="4" fillId="7" borderId="0" xfId="0" applyFont="1" applyFill="1" applyBorder="1" applyAlignment="1">
      <alignment horizontal="right"/>
    </xf>
    <xf numFmtId="0" fontId="4" fillId="7" borderId="44" xfId="0" applyFont="1" applyFill="1" applyBorder="1" applyAlignment="1">
      <alignment horizontal="center" wrapText="1"/>
    </xf>
    <xf numFmtId="191" fontId="0" fillId="7" borderId="0" xfId="20" applyNumberFormat="1" applyFont="1" applyFill="1" applyBorder="1" applyAlignment="1">
      <alignment/>
    </xf>
    <xf numFmtId="0" fontId="15" fillId="5" borderId="0" xfId="0" applyFont="1" applyFill="1" applyBorder="1" applyAlignment="1">
      <alignment vertical="top"/>
    </xf>
    <xf numFmtId="0" fontId="0" fillId="5" borderId="0" xfId="0" applyFill="1" applyBorder="1" applyAlignment="1">
      <alignment vertical="top" wrapText="1"/>
    </xf>
    <xf numFmtId="0" fontId="15" fillId="5" borderId="0" xfId="0" applyFont="1" applyFill="1" applyBorder="1" applyAlignment="1">
      <alignment vertical="top" wrapText="1"/>
    </xf>
    <xf numFmtId="0" fontId="0" fillId="5" borderId="0" xfId="0" applyFont="1" applyFill="1" applyBorder="1" applyAlignment="1">
      <alignment horizontal="left" vertical="top" wrapText="1"/>
    </xf>
    <xf numFmtId="0" fontId="0" fillId="5" borderId="0" xfId="0" applyFill="1" applyBorder="1" applyAlignment="1">
      <alignment horizontal="left" vertical="top"/>
    </xf>
    <xf numFmtId="0" fontId="0" fillId="0" borderId="0" xfId="0" applyFont="1" applyAlignment="1">
      <alignment/>
    </xf>
    <xf numFmtId="0" fontId="0" fillId="5" borderId="0" xfId="0" applyFont="1" applyFill="1" applyAlignment="1">
      <alignment/>
    </xf>
    <xf numFmtId="0" fontId="4" fillId="5" borderId="0" xfId="0" applyFont="1" applyFill="1" applyBorder="1" applyAlignment="1">
      <alignment/>
    </xf>
    <xf numFmtId="0" fontId="4" fillId="5" borderId="4" xfId="0" applyFont="1" applyFill="1" applyBorder="1" applyAlignment="1">
      <alignment horizontal="center"/>
    </xf>
    <xf numFmtId="0" fontId="4" fillId="5" borderId="13" xfId="0" applyFont="1" applyFill="1" applyBorder="1" applyAlignment="1">
      <alignment horizontal="center"/>
    </xf>
    <xf numFmtId="0" fontId="4" fillId="5" borderId="16" xfId="0" applyFont="1" applyFill="1" applyBorder="1" applyAlignment="1">
      <alignment horizontal="center"/>
    </xf>
    <xf numFmtId="0" fontId="15" fillId="5" borderId="16" xfId="0" applyFont="1" applyFill="1" applyBorder="1" applyAlignment="1">
      <alignment horizontal="left" vertical="top" wrapText="1"/>
    </xf>
    <xf numFmtId="0" fontId="0" fillId="5" borderId="4" xfId="0" applyFont="1" applyFill="1" applyBorder="1" applyAlignment="1">
      <alignment vertical="top" wrapText="1"/>
    </xf>
    <xf numFmtId="0" fontId="0" fillId="5" borderId="13" xfId="0" applyFont="1" applyFill="1" applyBorder="1" applyAlignment="1">
      <alignment horizontal="left" vertical="top" wrapText="1"/>
    </xf>
    <xf numFmtId="0" fontId="0" fillId="5" borderId="4" xfId="0" applyFont="1" applyFill="1" applyBorder="1" applyAlignment="1">
      <alignment horizontal="left" vertical="top" wrapText="1"/>
    </xf>
    <xf numFmtId="0" fontId="4" fillId="5" borderId="4" xfId="0" applyFont="1" applyFill="1" applyBorder="1" applyAlignment="1">
      <alignment horizontal="center"/>
    </xf>
    <xf numFmtId="0" fontId="3" fillId="5" borderId="0" xfId="0" applyFont="1" applyFill="1" applyAlignment="1">
      <alignment wrapText="1"/>
    </xf>
    <xf numFmtId="0" fontId="3" fillId="5" borderId="0" xfId="0" applyFont="1" applyFill="1" applyAlignment="1">
      <alignment horizontal="center" wrapText="1"/>
    </xf>
    <xf numFmtId="0" fontId="5" fillId="5" borderId="0" xfId="0" applyFont="1" applyFill="1" applyBorder="1" applyAlignment="1">
      <alignment horizontal="center" wrapText="1"/>
    </xf>
    <xf numFmtId="0" fontId="5" fillId="5" borderId="1" xfId="0" applyFont="1" applyFill="1" applyBorder="1" applyAlignment="1">
      <alignment horizontal="center" wrapText="1"/>
    </xf>
    <xf numFmtId="0" fontId="5" fillId="5" borderId="45" xfId="0" applyFont="1" applyFill="1" applyBorder="1" applyAlignment="1">
      <alignment horizontal="center" wrapText="1"/>
    </xf>
    <xf numFmtId="0" fontId="5" fillId="5" borderId="21" xfId="0" applyFont="1" applyFill="1" applyBorder="1" applyAlignment="1">
      <alignment horizontal="center" wrapText="1"/>
    </xf>
    <xf numFmtId="9" fontId="5" fillId="5" borderId="16" xfId="0" applyNumberFormat="1" applyFont="1" applyFill="1" applyBorder="1" applyAlignment="1">
      <alignment horizontal="center" wrapText="1"/>
    </xf>
    <xf numFmtId="0" fontId="5" fillId="5" borderId="16" xfId="0" applyFont="1" applyFill="1" applyBorder="1" applyAlignment="1">
      <alignment horizontal="center" wrapText="1"/>
    </xf>
    <xf numFmtId="0" fontId="5" fillId="5" borderId="18" xfId="0" applyFont="1" applyFill="1" applyBorder="1" applyAlignment="1">
      <alignment horizontal="center" wrapText="1"/>
    </xf>
    <xf numFmtId="0" fontId="3" fillId="5" borderId="17" xfId="0" applyFont="1" applyFill="1" applyBorder="1" applyAlignment="1">
      <alignment wrapText="1"/>
    </xf>
    <xf numFmtId="0" fontId="3" fillId="5" borderId="14" xfId="0" applyFont="1" applyFill="1" applyBorder="1" applyAlignment="1">
      <alignment wrapText="1"/>
    </xf>
    <xf numFmtId="0" fontId="3" fillId="5" borderId="19" xfId="0" applyFont="1" applyFill="1" applyBorder="1" applyAlignment="1">
      <alignment wrapText="1"/>
    </xf>
    <xf numFmtId="0" fontId="3" fillId="5" borderId="16" xfId="0" applyFont="1" applyFill="1" applyBorder="1" applyAlignment="1">
      <alignment wrapText="1"/>
    </xf>
    <xf numFmtId="0" fontId="3" fillId="5" borderId="0" xfId="0" applyFont="1" applyFill="1" applyBorder="1" applyAlignment="1">
      <alignment wrapText="1"/>
    </xf>
    <xf numFmtId="0" fontId="3" fillId="5" borderId="18" xfId="0" applyFont="1" applyFill="1" applyBorder="1" applyAlignment="1">
      <alignment wrapText="1"/>
    </xf>
    <xf numFmtId="0" fontId="3" fillId="5" borderId="45" xfId="0" applyFont="1" applyFill="1" applyBorder="1" applyAlignment="1">
      <alignment wrapText="1"/>
    </xf>
    <xf numFmtId="191" fontId="0" fillId="7" borderId="46" xfId="20" applyNumberFormat="1" applyFont="1" applyFill="1" applyBorder="1" applyAlignment="1">
      <alignment/>
    </xf>
    <xf numFmtId="191" fontId="0" fillId="7" borderId="39" xfId="20" applyNumberFormat="1" applyFont="1" applyFill="1" applyBorder="1" applyAlignment="1">
      <alignment/>
    </xf>
    <xf numFmtId="191" fontId="0" fillId="7" borderId="47" xfId="20" applyNumberFormat="1" applyFont="1" applyFill="1" applyBorder="1" applyAlignment="1">
      <alignment/>
    </xf>
    <xf numFmtId="191" fontId="0" fillId="7" borderId="3" xfId="0" applyNumberFormat="1" applyFont="1" applyFill="1" applyBorder="1" applyAlignment="1">
      <alignment/>
    </xf>
    <xf numFmtId="0" fontId="4" fillId="7" borderId="40" xfId="0" applyFont="1" applyFill="1" applyBorder="1" applyAlignment="1">
      <alignment horizontal="right"/>
    </xf>
    <xf numFmtId="0" fontId="4" fillId="7" borderId="28" xfId="0" applyFont="1" applyFill="1" applyBorder="1" applyAlignment="1">
      <alignment horizontal="center"/>
    </xf>
    <xf numFmtId="0" fontId="4" fillId="7" borderId="29" xfId="0" applyFont="1" applyFill="1" applyBorder="1" applyAlignment="1">
      <alignment horizontal="center"/>
    </xf>
    <xf numFmtId="191" fontId="10" fillId="7" borderId="4" xfId="20" applyNumberFormat="1" applyFont="1" applyFill="1" applyBorder="1" applyAlignment="1">
      <alignment horizontal="right"/>
    </xf>
    <xf numFmtId="191" fontId="10" fillId="7" borderId="6" xfId="20" applyNumberFormat="1" applyFont="1" applyFill="1" applyBorder="1" applyAlignment="1">
      <alignment horizontal="right"/>
    </xf>
    <xf numFmtId="0" fontId="0" fillId="7" borderId="46" xfId="0" applyFont="1" applyFill="1" applyBorder="1" applyAlignment="1">
      <alignment/>
    </xf>
    <xf numFmtId="191" fontId="0" fillId="7" borderId="5" xfId="20" applyNumberFormat="1" applyFont="1" applyFill="1" applyBorder="1" applyAlignment="1">
      <alignment/>
    </xf>
    <xf numFmtId="191" fontId="0" fillId="7" borderId="6" xfId="20" applyNumberFormat="1" applyFont="1" applyFill="1" applyBorder="1" applyAlignment="1">
      <alignment/>
    </xf>
    <xf numFmtId="191" fontId="0" fillId="7" borderId="4" xfId="20" applyNumberFormat="1" applyFont="1" applyFill="1" applyBorder="1" applyAlignment="1">
      <alignment/>
    </xf>
    <xf numFmtId="191" fontId="0" fillId="7" borderId="6" xfId="20" applyNumberFormat="1" applyFont="1" applyFill="1" applyBorder="1" applyAlignment="1">
      <alignment/>
    </xf>
    <xf numFmtId="0" fontId="0" fillId="7" borderId="48" xfId="0" applyFont="1" applyFill="1" applyBorder="1" applyAlignment="1">
      <alignment horizontal="center"/>
    </xf>
    <xf numFmtId="191" fontId="10" fillId="7" borderId="10" xfId="20" applyNumberFormat="1" applyFont="1" applyFill="1" applyBorder="1" applyAlignment="1">
      <alignment/>
    </xf>
    <xf numFmtId="191" fontId="10" fillId="7" borderId="11" xfId="20" applyNumberFormat="1" applyFont="1" applyFill="1" applyBorder="1" applyAlignment="1">
      <alignment/>
    </xf>
    <xf numFmtId="191" fontId="10" fillId="7" borderId="12" xfId="20" applyNumberFormat="1" applyFont="1" applyFill="1" applyBorder="1" applyAlignment="1">
      <alignment/>
    </xf>
    <xf numFmtId="191" fontId="0" fillId="7" borderId="7" xfId="20" applyNumberFormat="1" applyFont="1" applyFill="1" applyBorder="1" applyAlignment="1">
      <alignment/>
    </xf>
    <xf numFmtId="191" fontId="0" fillId="7" borderId="8" xfId="20" applyNumberFormat="1" applyFont="1" applyFill="1" applyBorder="1" applyAlignment="1">
      <alignment/>
    </xf>
    <xf numFmtId="191" fontId="0" fillId="7" borderId="9" xfId="20" applyNumberFormat="1" applyFont="1" applyFill="1" applyBorder="1" applyAlignment="1">
      <alignment/>
    </xf>
    <xf numFmtId="191" fontId="10" fillId="7" borderId="5" xfId="20" applyNumberFormat="1" applyFont="1" applyFill="1" applyBorder="1" applyAlignment="1">
      <alignment/>
    </xf>
    <xf numFmtId="191" fontId="10" fillId="7" borderId="4" xfId="20" applyNumberFormat="1" applyFont="1" applyFill="1" applyBorder="1" applyAlignment="1">
      <alignment/>
    </xf>
    <xf numFmtId="191" fontId="10" fillId="7" borderId="6" xfId="20" applyNumberFormat="1" applyFont="1" applyFill="1" applyBorder="1" applyAlignment="1">
      <alignment/>
    </xf>
    <xf numFmtId="187" fontId="0" fillId="11" borderId="49" xfId="0" applyNumberFormat="1" applyFont="1" applyFill="1" applyBorder="1" applyAlignment="1">
      <alignment/>
    </xf>
    <xf numFmtId="0" fontId="0" fillId="11" borderId="47" xfId="0" applyFont="1" applyFill="1" applyBorder="1" applyAlignment="1">
      <alignment/>
    </xf>
    <xf numFmtId="191" fontId="0" fillId="11" borderId="46" xfId="20" applyNumberFormat="1" applyFont="1" applyFill="1" applyBorder="1" applyAlignment="1">
      <alignment/>
    </xf>
    <xf numFmtId="0" fontId="0" fillId="0" borderId="0" xfId="0" applyFill="1" applyBorder="1" applyAlignment="1">
      <alignment/>
    </xf>
    <xf numFmtId="0" fontId="21" fillId="0" borderId="0" xfId="0" applyFont="1" applyFill="1" applyAlignment="1">
      <alignment/>
    </xf>
    <xf numFmtId="0" fontId="0" fillId="0" borderId="0" xfId="0" applyFill="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0" fontId="0" fillId="0" borderId="4" xfId="0" applyFont="1" applyFill="1" applyBorder="1" applyAlignment="1">
      <alignment horizontal="left" wrapText="1"/>
    </xf>
    <xf numFmtId="10" fontId="0" fillId="0" borderId="4" xfId="0" applyNumberFormat="1" applyFont="1" applyFill="1" applyBorder="1" applyAlignment="1">
      <alignment horizontal="center" wrapText="1"/>
    </xf>
    <xf numFmtId="0" fontId="0" fillId="0" borderId="4" xfId="0" applyFill="1" applyBorder="1" applyAlignment="1">
      <alignment/>
    </xf>
    <xf numFmtId="0" fontId="0" fillId="0" borderId="6" xfId="0" applyFill="1" applyBorder="1" applyAlignment="1">
      <alignment/>
    </xf>
    <xf numFmtId="0" fontId="3" fillId="0" borderId="4" xfId="0" applyFont="1" applyFill="1" applyBorder="1" applyAlignment="1">
      <alignment/>
    </xf>
    <xf numFmtId="0" fontId="3" fillId="0" borderId="6" xfId="0" applyFont="1" applyFill="1" applyBorder="1" applyAlignment="1">
      <alignment wrapText="1"/>
    </xf>
    <xf numFmtId="0" fontId="5" fillId="0" borderId="0" xfId="0" applyFont="1" applyFill="1" applyBorder="1" applyAlignment="1">
      <alignment horizontal="center" wrapText="1"/>
    </xf>
    <xf numFmtId="3" fontId="5" fillId="0" borderId="4" xfId="0" applyNumberFormat="1" applyFont="1" applyFill="1" applyBorder="1" applyAlignment="1">
      <alignment horizontal="right"/>
    </xf>
    <xf numFmtId="0" fontId="3" fillId="0" borderId="0" xfId="0" applyFont="1" applyFill="1" applyBorder="1" applyAlignment="1">
      <alignment horizontal="center" wrapText="1"/>
    </xf>
    <xf numFmtId="10" fontId="3" fillId="0" borderId="0" xfId="0" applyNumberFormat="1" applyFont="1" applyFill="1" applyBorder="1" applyAlignment="1">
      <alignment horizontal="center" wrapText="1"/>
    </xf>
    <xf numFmtId="10" fontId="0" fillId="0" borderId="4" xfId="0" applyNumberFormat="1" applyFont="1" applyFill="1" applyBorder="1" applyAlignment="1">
      <alignment horizontal="left" wrapText="1"/>
    </xf>
    <xf numFmtId="0" fontId="0" fillId="0" borderId="4" xfId="0" applyFont="1" applyFill="1" applyBorder="1" applyAlignment="1">
      <alignment wrapText="1"/>
    </xf>
    <xf numFmtId="10" fontId="5" fillId="0" borderId="4" xfId="0" applyNumberFormat="1" applyFont="1" applyFill="1" applyBorder="1" applyAlignment="1">
      <alignment horizontal="right"/>
    </xf>
    <xf numFmtId="0" fontId="4" fillId="0" borderId="6" xfId="0" applyFont="1" applyFill="1" applyBorder="1" applyAlignment="1">
      <alignment/>
    </xf>
    <xf numFmtId="0" fontId="0" fillId="0" borderId="0" xfId="0" applyFont="1" applyFill="1" applyBorder="1" applyAlignment="1">
      <alignment horizontal="left"/>
    </xf>
    <xf numFmtId="0" fontId="0" fillId="0" borderId="4" xfId="0" applyFont="1" applyFill="1" applyBorder="1" applyAlignment="1">
      <alignment horizontal="left"/>
    </xf>
    <xf numFmtId="0" fontId="0" fillId="0" borderId="4" xfId="0" applyFont="1" applyFill="1" applyBorder="1" applyAlignment="1">
      <alignment/>
    </xf>
    <xf numFmtId="0" fontId="5" fillId="0" borderId="4" xfId="0" applyFont="1" applyFill="1" applyBorder="1" applyAlignment="1">
      <alignment horizontal="right"/>
    </xf>
    <xf numFmtId="0" fontId="3" fillId="0" borderId="0" xfId="0" applyFont="1" applyFill="1" applyBorder="1" applyAlignment="1">
      <alignment wrapText="1"/>
    </xf>
    <xf numFmtId="0" fontId="3" fillId="0" borderId="0" xfId="0" applyFont="1" applyFill="1" applyBorder="1" applyAlignment="1">
      <alignment/>
    </xf>
    <xf numFmtId="10" fontId="3" fillId="0" borderId="4" xfId="0" applyNumberFormat="1" applyFont="1" applyFill="1" applyBorder="1" applyAlignment="1">
      <alignment horizontal="center" wrapText="1"/>
    </xf>
    <xf numFmtId="0" fontId="3" fillId="0" borderId="4" xfId="0" applyFont="1" applyFill="1" applyBorder="1" applyAlignment="1">
      <alignment horizontal="center" wrapText="1"/>
    </xf>
    <xf numFmtId="0" fontId="3" fillId="0" borderId="5" xfId="0" applyFont="1" applyFill="1" applyBorder="1" applyAlignment="1">
      <alignment wrapText="1"/>
    </xf>
    <xf numFmtId="0" fontId="0" fillId="0" borderId="8" xfId="0" applyFont="1" applyFill="1" applyBorder="1" applyAlignment="1">
      <alignment horizontal="left"/>
    </xf>
    <xf numFmtId="0" fontId="0" fillId="0" borderId="8" xfId="0" applyFont="1" applyFill="1" applyBorder="1" applyAlignment="1">
      <alignment/>
    </xf>
    <xf numFmtId="0" fontId="0" fillId="0" borderId="8" xfId="0" applyFill="1" applyBorder="1" applyAlignment="1">
      <alignment/>
    </xf>
    <xf numFmtId="0" fontId="0" fillId="0" borderId="9" xfId="0" applyFill="1" applyBorder="1" applyAlignment="1">
      <alignment/>
    </xf>
    <xf numFmtId="0" fontId="13" fillId="5" borderId="0" xfId="0" applyFont="1" applyFill="1" applyAlignment="1">
      <alignment/>
    </xf>
    <xf numFmtId="0" fontId="4" fillId="0" borderId="10" xfId="0" applyFont="1" applyFill="1" applyBorder="1" applyAlignment="1">
      <alignment horizontal="center" wrapText="1"/>
    </xf>
    <xf numFmtId="0" fontId="4" fillId="0" borderId="5" xfId="0" applyFont="1" applyFill="1" applyBorder="1" applyAlignment="1">
      <alignment wrapText="1"/>
    </xf>
    <xf numFmtId="0" fontId="4" fillId="0" borderId="7" xfId="0" applyFont="1" applyFill="1" applyBorder="1" applyAlignment="1">
      <alignment wrapText="1"/>
    </xf>
    <xf numFmtId="0" fontId="0" fillId="0" borderId="8" xfId="0" applyFont="1" applyFill="1" applyBorder="1" applyAlignment="1">
      <alignment horizontal="left" wrapText="1"/>
    </xf>
    <xf numFmtId="0" fontId="4" fillId="0" borderId="11" xfId="0" applyFont="1" applyFill="1" applyBorder="1" applyAlignment="1">
      <alignment horizontal="center"/>
    </xf>
    <xf numFmtId="0" fontId="4" fillId="0" borderId="12" xfId="0" applyFont="1" applyFill="1" applyBorder="1" applyAlignment="1">
      <alignment horizontal="center"/>
    </xf>
    <xf numFmtId="191" fontId="0" fillId="12" borderId="22" xfId="20" applyNumberFormat="1" applyFont="1" applyFill="1" applyBorder="1" applyAlignment="1">
      <alignment/>
    </xf>
    <xf numFmtId="191" fontId="0" fillId="12" borderId="18" xfId="20" applyNumberFormat="1" applyFont="1" applyFill="1" applyBorder="1" applyAlignment="1">
      <alignment/>
    </xf>
    <xf numFmtId="191" fontId="0" fillId="12" borderId="0" xfId="20" applyNumberFormat="1" applyFont="1" applyFill="1" applyBorder="1" applyAlignment="1">
      <alignment/>
    </xf>
    <xf numFmtId="3" fontId="0" fillId="7" borderId="22" xfId="0" applyNumberFormat="1" applyFont="1" applyFill="1" applyBorder="1" applyAlignment="1">
      <alignment/>
    </xf>
    <xf numFmtId="3" fontId="0" fillId="7" borderId="0" xfId="0" applyNumberFormat="1" applyFont="1" applyFill="1" applyBorder="1" applyAlignment="1">
      <alignment/>
    </xf>
    <xf numFmtId="3" fontId="0" fillId="7" borderId="15" xfId="0" applyNumberFormat="1" applyFont="1" applyFill="1" applyBorder="1" applyAlignment="1">
      <alignment/>
    </xf>
    <xf numFmtId="3" fontId="0" fillId="7" borderId="33" xfId="0" applyNumberFormat="1" applyFont="1" applyFill="1" applyBorder="1" applyAlignment="1">
      <alignment/>
    </xf>
    <xf numFmtId="3" fontId="0" fillId="7" borderId="34" xfId="0" applyNumberFormat="1" applyFont="1" applyFill="1" applyBorder="1" applyAlignment="1">
      <alignment/>
    </xf>
    <xf numFmtId="3" fontId="0" fillId="7" borderId="8" xfId="0" applyNumberFormat="1" applyFont="1" applyFill="1" applyBorder="1" applyAlignment="1">
      <alignment/>
    </xf>
    <xf numFmtId="0" fontId="0" fillId="7" borderId="4" xfId="0" applyFont="1" applyFill="1" applyBorder="1" applyAlignment="1">
      <alignment horizontal="right"/>
    </xf>
    <xf numFmtId="0" fontId="4" fillId="7" borderId="4" xfId="0" applyFont="1" applyFill="1" applyBorder="1" applyAlignment="1">
      <alignment horizontal="center"/>
    </xf>
    <xf numFmtId="0" fontId="4" fillId="0" borderId="0" xfId="0" applyFont="1" applyAlignment="1">
      <alignment/>
    </xf>
    <xf numFmtId="0" fontId="4" fillId="7" borderId="13" xfId="0" applyFont="1" applyFill="1" applyBorder="1" applyAlignment="1">
      <alignment horizontal="center"/>
    </xf>
    <xf numFmtId="0" fontId="0" fillId="7" borderId="4" xfId="0" applyFont="1" applyFill="1" applyBorder="1" applyAlignment="1">
      <alignment horizontal="right"/>
    </xf>
    <xf numFmtId="191" fontId="0" fillId="7" borderId="50" xfId="20" applyNumberFormat="1" applyFont="1" applyFill="1" applyBorder="1" applyAlignment="1">
      <alignment/>
    </xf>
    <xf numFmtId="191" fontId="0" fillId="7" borderId="11" xfId="20" applyNumberFormat="1" applyFont="1" applyFill="1" applyBorder="1" applyAlignment="1">
      <alignment/>
    </xf>
    <xf numFmtId="191" fontId="0" fillId="7" borderId="12" xfId="20" applyNumberFormat="1" applyFont="1" applyFill="1" applyBorder="1" applyAlignment="1">
      <alignment/>
    </xf>
    <xf numFmtId="191" fontId="0" fillId="7" borderId="5" xfId="20" applyNumberFormat="1" applyFont="1" applyFill="1" applyBorder="1" applyAlignment="1">
      <alignment/>
    </xf>
    <xf numFmtId="191" fontId="0" fillId="7" borderId="4" xfId="20" applyNumberFormat="1" applyFont="1" applyFill="1" applyBorder="1" applyAlignment="1">
      <alignment/>
    </xf>
    <xf numFmtId="191" fontId="0" fillId="7" borderId="5" xfId="20" applyNumberFormat="1" applyFont="1" applyFill="1" applyBorder="1" applyAlignment="1">
      <alignment/>
    </xf>
    <xf numFmtId="191" fontId="0" fillId="7" borderId="7" xfId="20" applyNumberFormat="1" applyFont="1" applyFill="1" applyBorder="1" applyAlignment="1">
      <alignment/>
    </xf>
    <xf numFmtId="191" fontId="0" fillId="7" borderId="8" xfId="20" applyNumberFormat="1" applyFont="1" applyFill="1" applyBorder="1" applyAlignment="1">
      <alignment/>
    </xf>
    <xf numFmtId="191" fontId="0" fillId="7" borderId="9" xfId="20" applyNumberFormat="1" applyFont="1" applyFill="1" applyBorder="1" applyAlignment="1">
      <alignment/>
    </xf>
    <xf numFmtId="191" fontId="0" fillId="7" borderId="6" xfId="20" applyNumberFormat="1" applyFont="1" applyFill="1" applyBorder="1" applyAlignment="1">
      <alignment/>
    </xf>
    <xf numFmtId="191" fontId="0" fillId="7" borderId="10" xfId="20" applyNumberFormat="1" applyFont="1" applyFill="1" applyBorder="1" applyAlignment="1">
      <alignment/>
    </xf>
    <xf numFmtId="191" fontId="0" fillId="7" borderId="11" xfId="20" applyNumberFormat="1" applyFont="1" applyFill="1" applyBorder="1" applyAlignment="1">
      <alignment/>
    </xf>
    <xf numFmtId="191" fontId="0" fillId="7" borderId="12" xfId="20" applyNumberFormat="1" applyFont="1" applyFill="1" applyBorder="1" applyAlignment="1">
      <alignment/>
    </xf>
    <xf numFmtId="191" fontId="0" fillId="11" borderId="10" xfId="20" applyNumberFormat="1" applyFill="1" applyBorder="1" applyAlignment="1">
      <alignment/>
    </xf>
    <xf numFmtId="191" fontId="0" fillId="11" borderId="11" xfId="20" applyNumberFormat="1" applyFill="1" applyBorder="1" applyAlignment="1">
      <alignment/>
    </xf>
    <xf numFmtId="191" fontId="0" fillId="11" borderId="12" xfId="20" applyNumberFormat="1" applyFill="1" applyBorder="1" applyAlignment="1">
      <alignment/>
    </xf>
    <xf numFmtId="191" fontId="0" fillId="11" borderId="5" xfId="20" applyNumberFormat="1" applyFill="1" applyBorder="1" applyAlignment="1">
      <alignment/>
    </xf>
    <xf numFmtId="191" fontId="0" fillId="11" borderId="4" xfId="20" applyNumberFormat="1" applyFill="1" applyBorder="1" applyAlignment="1">
      <alignment/>
    </xf>
    <xf numFmtId="191" fontId="0" fillId="11" borderId="6" xfId="20" applyNumberFormat="1" applyFill="1" applyBorder="1" applyAlignment="1">
      <alignment/>
    </xf>
    <xf numFmtId="191" fontId="0" fillId="7" borderId="7" xfId="20" applyNumberFormat="1" applyFill="1" applyBorder="1" applyAlignment="1">
      <alignment/>
    </xf>
    <xf numFmtId="191" fontId="0" fillId="7" borderId="8" xfId="20" applyNumberFormat="1" applyFill="1" applyBorder="1" applyAlignment="1">
      <alignment/>
    </xf>
    <xf numFmtId="191" fontId="0" fillId="7" borderId="9" xfId="20" applyNumberFormat="1" applyFill="1" applyBorder="1" applyAlignment="1">
      <alignment/>
    </xf>
    <xf numFmtId="0" fontId="0" fillId="5" borderId="25" xfId="0" applyFill="1" applyBorder="1" applyAlignment="1">
      <alignment/>
    </xf>
    <xf numFmtId="0" fontId="0" fillId="7" borderId="38" xfId="0" applyFont="1" applyFill="1" applyBorder="1" applyAlignment="1">
      <alignment/>
    </xf>
    <xf numFmtId="0" fontId="0" fillId="7" borderId="46" xfId="0" applyFont="1" applyFill="1" applyBorder="1" applyAlignment="1">
      <alignment/>
    </xf>
    <xf numFmtId="0" fontId="0" fillId="7" borderId="48" xfId="0" applyFont="1" applyFill="1" applyBorder="1" applyAlignment="1">
      <alignment/>
    </xf>
    <xf numFmtId="191" fontId="0" fillId="7" borderId="49" xfId="20" applyNumberFormat="1" applyFont="1" applyFill="1" applyBorder="1" applyAlignment="1">
      <alignment/>
    </xf>
    <xf numFmtId="0" fontId="4" fillId="0" borderId="0" xfId="0" applyFont="1" applyBorder="1" applyAlignment="1">
      <alignment/>
    </xf>
    <xf numFmtId="0" fontId="8" fillId="5" borderId="0" xfId="0" applyFont="1" applyFill="1" applyBorder="1" applyAlignment="1">
      <alignment/>
    </xf>
    <xf numFmtId="0" fontId="0" fillId="0" borderId="0" xfId="0" applyBorder="1" applyAlignment="1">
      <alignment/>
    </xf>
    <xf numFmtId="191" fontId="3" fillId="7" borderId="4" xfId="20" applyNumberFormat="1" applyFont="1" applyFill="1" applyBorder="1" applyAlignment="1">
      <alignment/>
    </xf>
    <xf numFmtId="191" fontId="3" fillId="7" borderId="50" xfId="20" applyNumberFormat="1" applyFont="1" applyFill="1" applyBorder="1" applyAlignment="1">
      <alignment/>
    </xf>
    <xf numFmtId="191" fontId="3" fillId="7" borderId="51" xfId="20" applyNumberFormat="1" applyFont="1" applyFill="1" applyBorder="1" applyAlignment="1">
      <alignment/>
    </xf>
    <xf numFmtId="191" fontId="3" fillId="7" borderId="5" xfId="20" applyNumberFormat="1" applyFont="1" applyFill="1" applyBorder="1" applyAlignment="1">
      <alignment/>
    </xf>
    <xf numFmtId="191" fontId="3" fillId="7" borderId="6" xfId="20" applyNumberFormat="1" applyFont="1" applyFill="1" applyBorder="1" applyAlignment="1">
      <alignment/>
    </xf>
    <xf numFmtId="191" fontId="3" fillId="7" borderId="39" xfId="20" applyNumberFormat="1" applyFont="1" applyFill="1" applyBorder="1" applyAlignment="1">
      <alignment/>
    </xf>
    <xf numFmtId="191" fontId="3" fillId="7" borderId="33" xfId="20" applyNumberFormat="1" applyFont="1" applyFill="1" applyBorder="1" applyAlignment="1">
      <alignment/>
    </xf>
    <xf numFmtId="191" fontId="3" fillId="7" borderId="34" xfId="20" applyNumberFormat="1" applyFont="1" applyFill="1" applyBorder="1" applyAlignment="1">
      <alignment/>
    </xf>
    <xf numFmtId="191" fontId="3" fillId="7" borderId="35" xfId="20" applyNumberFormat="1" applyFont="1" applyFill="1" applyBorder="1" applyAlignment="1">
      <alignment/>
    </xf>
    <xf numFmtId="191" fontId="3" fillId="7" borderId="24" xfId="20" applyNumberFormat="1" applyFont="1" applyFill="1" applyBorder="1" applyAlignment="1">
      <alignment/>
    </xf>
    <xf numFmtId="191" fontId="3" fillId="7" borderId="25" xfId="20" applyNumberFormat="1" applyFont="1" applyFill="1" applyBorder="1" applyAlignment="1">
      <alignment/>
    </xf>
    <xf numFmtId="191" fontId="3" fillId="7" borderId="26" xfId="20" applyNumberFormat="1" applyFont="1" applyFill="1" applyBorder="1" applyAlignment="1">
      <alignment/>
    </xf>
    <xf numFmtId="191" fontId="3" fillId="7" borderId="52" xfId="20" applyNumberFormat="1" applyFont="1" applyFill="1" applyBorder="1" applyAlignment="1">
      <alignment/>
    </xf>
    <xf numFmtId="191" fontId="3" fillId="8" borderId="48" xfId="20" applyNumberFormat="1" applyFont="1" applyFill="1" applyBorder="1" applyAlignment="1">
      <alignment/>
    </xf>
    <xf numFmtId="191" fontId="0" fillId="7" borderId="53" xfId="20" applyNumberFormat="1" applyFont="1" applyFill="1" applyBorder="1" applyAlignment="1">
      <alignment/>
    </xf>
    <xf numFmtId="191" fontId="0" fillId="7" borderId="51" xfId="20" applyNumberFormat="1" applyFont="1" applyFill="1" applyBorder="1" applyAlignment="1">
      <alignment/>
    </xf>
    <xf numFmtId="191" fontId="0" fillId="7" borderId="34" xfId="20" applyNumberFormat="1" applyFont="1" applyFill="1" applyBorder="1" applyAlignment="1">
      <alignment/>
    </xf>
    <xf numFmtId="191" fontId="0" fillId="7" borderId="54" xfId="20" applyNumberFormat="1" applyFont="1" applyFill="1" applyBorder="1" applyAlignment="1">
      <alignment/>
    </xf>
    <xf numFmtId="0" fontId="0" fillId="0" borderId="0" xfId="0" applyFont="1" applyBorder="1" applyAlignment="1">
      <alignment/>
    </xf>
    <xf numFmtId="0" fontId="4" fillId="5" borderId="0" xfId="0" applyFont="1" applyFill="1" applyAlignment="1">
      <alignment/>
    </xf>
    <xf numFmtId="2" fontId="0" fillId="5" borderId="31" xfId="0" applyNumberFormat="1" applyFont="1" applyFill="1" applyBorder="1" applyAlignment="1">
      <alignment horizontal="left" vertical="top"/>
    </xf>
    <xf numFmtId="0" fontId="19" fillId="5" borderId="0" xfId="0" applyFont="1" applyFill="1" applyBorder="1" applyAlignment="1">
      <alignment/>
    </xf>
    <xf numFmtId="0" fontId="16" fillId="0" borderId="0" xfId="0" applyFont="1" applyBorder="1" applyAlignment="1">
      <alignment/>
    </xf>
    <xf numFmtId="191" fontId="16" fillId="7" borderId="4" xfId="20" applyNumberFormat="1" applyFont="1" applyFill="1" applyBorder="1" applyAlignment="1">
      <alignment/>
    </xf>
    <xf numFmtId="191" fontId="16" fillId="8" borderId="4" xfId="20" applyNumberFormat="1" applyFont="1" applyFill="1" applyBorder="1" applyAlignment="1">
      <alignment/>
    </xf>
    <xf numFmtId="191" fontId="19" fillId="7" borderId="4" xfId="20" applyNumberFormat="1" applyFont="1" applyFill="1" applyBorder="1" applyAlignment="1">
      <alignment/>
    </xf>
    <xf numFmtId="2" fontId="4" fillId="0" borderId="0" xfId="0" applyNumberFormat="1" applyFont="1" applyFill="1" applyBorder="1" applyAlignment="1">
      <alignment horizontal="center" vertical="top"/>
    </xf>
    <xf numFmtId="2" fontId="0" fillId="0" borderId="21" xfId="0" applyNumberFormat="1" applyFont="1" applyFill="1" applyBorder="1" applyAlignment="1">
      <alignment horizontal="center" vertical="top" wrapText="1"/>
    </xf>
    <xf numFmtId="2" fontId="0" fillId="0" borderId="19" xfId="0" applyNumberFormat="1" applyFont="1" applyFill="1" applyBorder="1" applyAlignment="1">
      <alignment horizontal="center" vertical="top" wrapText="1"/>
    </xf>
    <xf numFmtId="0" fontId="22" fillId="5" borderId="0" xfId="0" applyFont="1" applyFill="1" applyAlignment="1">
      <alignment/>
    </xf>
    <xf numFmtId="0" fontId="20" fillId="5" borderId="0" xfId="0" applyFont="1" applyFill="1" applyBorder="1" applyAlignment="1">
      <alignment horizontal="center"/>
    </xf>
    <xf numFmtId="0" fontId="2" fillId="5" borderId="0" xfId="0" applyFont="1" applyFill="1" applyAlignment="1">
      <alignment/>
    </xf>
    <xf numFmtId="0" fontId="23" fillId="5" borderId="0" xfId="0" applyFont="1" applyFill="1" applyAlignment="1">
      <alignment horizontal="right"/>
    </xf>
    <xf numFmtId="0" fontId="4" fillId="5" borderId="0" xfId="0" applyFont="1" applyFill="1" applyAlignment="1">
      <alignment horizontal="right"/>
    </xf>
    <xf numFmtId="0" fontId="4" fillId="5" borderId="0" xfId="0" applyFont="1" applyFill="1" applyAlignment="1">
      <alignment horizontal="center"/>
    </xf>
    <xf numFmtId="0" fontId="13" fillId="5" borderId="1" xfId="0" applyFont="1" applyFill="1" applyBorder="1" applyAlignment="1">
      <alignment/>
    </xf>
    <xf numFmtId="0" fontId="1" fillId="5" borderId="45" xfId="0" applyFont="1" applyFill="1" applyBorder="1" applyAlignment="1">
      <alignment/>
    </xf>
    <xf numFmtId="0" fontId="1" fillId="5" borderId="45" xfId="0" applyFont="1" applyFill="1" applyBorder="1" applyAlignment="1">
      <alignment vertical="center" wrapText="1"/>
    </xf>
    <xf numFmtId="0" fontId="1" fillId="5" borderId="45" xfId="0" applyFont="1" applyFill="1" applyBorder="1" applyAlignment="1">
      <alignment wrapText="1"/>
    </xf>
    <xf numFmtId="0" fontId="1" fillId="5" borderId="45"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5" borderId="0" xfId="0" applyFont="1" applyFill="1" applyAlignment="1">
      <alignment/>
    </xf>
    <xf numFmtId="0" fontId="1" fillId="5" borderId="16" xfId="0" applyFont="1" applyFill="1" applyBorder="1" applyAlignment="1">
      <alignment/>
    </xf>
    <xf numFmtId="0" fontId="1" fillId="5" borderId="0" xfId="0" applyFont="1" applyFill="1" applyBorder="1" applyAlignment="1">
      <alignment vertical="center" wrapText="1"/>
    </xf>
    <xf numFmtId="0" fontId="1" fillId="5" borderId="0" xfId="0" applyFont="1" applyFill="1" applyBorder="1" applyAlignment="1">
      <alignment wrapText="1"/>
    </xf>
    <xf numFmtId="0" fontId="1" fillId="5" borderId="0"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4" fillId="5" borderId="16" xfId="0" applyFont="1" applyFill="1" applyBorder="1" applyAlignment="1">
      <alignment/>
    </xf>
    <xf numFmtId="0" fontId="4" fillId="5" borderId="0"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18" xfId="0" applyFont="1" applyFill="1" applyBorder="1" applyAlignment="1">
      <alignment horizontal="center" vertical="center" wrapText="1"/>
    </xf>
    <xf numFmtId="0" fontId="0" fillId="5" borderId="16" xfId="0" applyFont="1" applyFill="1" applyBorder="1" applyAlignment="1">
      <alignment/>
    </xf>
    <xf numFmtId="0" fontId="0" fillId="5" borderId="4"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0" xfId="0" applyFont="1" applyFill="1" applyBorder="1" applyAlignment="1">
      <alignment vertical="center" wrapText="1"/>
    </xf>
    <xf numFmtId="0" fontId="0" fillId="5" borderId="1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0" xfId="0" applyFont="1" applyFill="1" applyBorder="1" applyAlignment="1">
      <alignment wrapText="1"/>
    </xf>
    <xf numFmtId="0" fontId="0" fillId="5" borderId="17" xfId="0" applyFont="1" applyFill="1" applyBorder="1" applyAlignment="1">
      <alignment/>
    </xf>
    <xf numFmtId="0" fontId="0" fillId="5" borderId="14" xfId="0" applyFont="1" applyFill="1" applyBorder="1" applyAlignment="1">
      <alignment/>
    </xf>
    <xf numFmtId="0" fontId="0" fillId="5" borderId="14" xfId="0" applyFont="1" applyFill="1" applyBorder="1" applyAlignment="1">
      <alignment vertical="center" wrapText="1"/>
    </xf>
    <xf numFmtId="0" fontId="0" fillId="5" borderId="14" xfId="0" applyFont="1" applyFill="1" applyBorder="1" applyAlignment="1">
      <alignment wrapText="1"/>
    </xf>
    <xf numFmtId="0" fontId="0" fillId="5" borderId="0" xfId="0" applyFont="1" applyFill="1" applyAlignment="1">
      <alignment vertical="center" wrapText="1"/>
    </xf>
    <xf numFmtId="0" fontId="0" fillId="5" borderId="0" xfId="0" applyFont="1" applyFill="1" applyAlignment="1">
      <alignment wrapText="1"/>
    </xf>
    <xf numFmtId="0" fontId="0" fillId="5" borderId="0" xfId="0" applyFont="1" applyFill="1" applyAlignment="1">
      <alignment horizontal="center" vertical="center" wrapText="1"/>
    </xf>
    <xf numFmtId="2" fontId="0" fillId="5" borderId="3" xfId="0" applyNumberFormat="1" applyFont="1" applyFill="1" applyBorder="1" applyAlignment="1">
      <alignment horizontal="left" vertical="top"/>
    </xf>
    <xf numFmtId="2" fontId="0" fillId="5" borderId="14" xfId="0" applyNumberFormat="1" applyFont="1" applyFill="1" applyBorder="1" applyAlignment="1" quotePrefix="1">
      <alignment horizontal="left" vertical="top"/>
    </xf>
    <xf numFmtId="9" fontId="0" fillId="5" borderId="14" xfId="19" applyFont="1" applyFill="1" applyBorder="1" applyAlignment="1">
      <alignment horizontal="left" vertical="top"/>
    </xf>
    <xf numFmtId="2" fontId="0" fillId="5" borderId="14" xfId="0" applyNumberFormat="1" applyFont="1" applyFill="1" applyBorder="1" applyAlignment="1">
      <alignment horizontal="left" vertical="top"/>
    </xf>
    <xf numFmtId="2" fontId="0" fillId="5" borderId="0" xfId="0" applyNumberFormat="1" applyFont="1" applyFill="1" applyBorder="1" applyAlignment="1" quotePrefix="1">
      <alignment horizontal="left" vertical="top"/>
    </xf>
    <xf numFmtId="9" fontId="0" fillId="5" borderId="0" xfId="19" applyFont="1" applyFill="1" applyBorder="1" applyAlignment="1">
      <alignment horizontal="left" vertical="top"/>
    </xf>
    <xf numFmtId="2" fontId="4" fillId="5" borderId="0" xfId="0" applyNumberFormat="1" applyFont="1" applyFill="1" applyAlignment="1">
      <alignment horizontal="left" vertical="top" wrapText="1"/>
    </xf>
    <xf numFmtId="2" fontId="0" fillId="5" borderId="22" xfId="0" applyNumberFormat="1" applyFont="1" applyFill="1" applyBorder="1" applyAlignment="1">
      <alignment horizontal="left" vertical="top"/>
    </xf>
    <xf numFmtId="191" fontId="0" fillId="5" borderId="14" xfId="20" applyNumberFormat="1" applyFont="1" applyFill="1" applyBorder="1" applyAlignment="1">
      <alignment horizontal="left" vertical="top"/>
    </xf>
    <xf numFmtId="191" fontId="0" fillId="5" borderId="0" xfId="20" applyNumberFormat="1" applyFont="1" applyFill="1" applyBorder="1" applyAlignment="1">
      <alignment horizontal="left" vertical="top"/>
    </xf>
    <xf numFmtId="2" fontId="13" fillId="0" borderId="0" xfId="0" applyNumberFormat="1" applyFont="1" applyFill="1" applyBorder="1" applyAlignment="1">
      <alignment horizontal="left" vertical="top"/>
    </xf>
    <xf numFmtId="2" fontId="13" fillId="0" borderId="0" xfId="0" applyNumberFormat="1" applyFont="1" applyFill="1" applyAlignment="1">
      <alignment horizontal="left" vertical="top"/>
    </xf>
    <xf numFmtId="2" fontId="14" fillId="0" borderId="0" xfId="0" applyNumberFormat="1" applyFont="1" applyFill="1" applyBorder="1" applyAlignment="1">
      <alignment horizontal="left" vertical="top"/>
    </xf>
    <xf numFmtId="2" fontId="14" fillId="0" borderId="0" xfId="0" applyNumberFormat="1" applyFont="1" applyFill="1" applyAlignment="1">
      <alignment horizontal="left" vertical="top"/>
    </xf>
    <xf numFmtId="2" fontId="4" fillId="0" borderId="0" xfId="0" applyNumberFormat="1" applyFont="1" applyFill="1" applyBorder="1" applyAlignment="1">
      <alignment horizontal="left" vertical="top"/>
    </xf>
    <xf numFmtId="2" fontId="0" fillId="0" borderId="0" xfId="0" applyNumberFormat="1" applyFont="1" applyFill="1" applyBorder="1" applyAlignment="1">
      <alignment horizontal="left" vertical="top"/>
    </xf>
    <xf numFmtId="2" fontId="0" fillId="0" borderId="0" xfId="0" applyNumberFormat="1" applyFont="1" applyFill="1" applyAlignment="1">
      <alignment horizontal="left" vertical="top"/>
    </xf>
    <xf numFmtId="2" fontId="4" fillId="0" borderId="0" xfId="0" applyNumberFormat="1" applyFont="1" applyFill="1" applyAlignment="1">
      <alignment horizontal="left" vertical="top"/>
    </xf>
    <xf numFmtId="0" fontId="4" fillId="0" borderId="31" xfId="0" applyFont="1" applyFill="1" applyBorder="1" applyAlignment="1">
      <alignment/>
    </xf>
    <xf numFmtId="0" fontId="4" fillId="0" borderId="14" xfId="0" applyFont="1" applyFill="1" applyBorder="1" applyAlignment="1">
      <alignment/>
    </xf>
    <xf numFmtId="0" fontId="24" fillId="0" borderId="14" xfId="0" applyFont="1" applyFill="1" applyBorder="1" applyAlignment="1">
      <alignment/>
    </xf>
    <xf numFmtId="2" fontId="24" fillId="0" borderId="52" xfId="0" applyNumberFormat="1" applyFont="1" applyFill="1" applyBorder="1" applyAlignment="1">
      <alignment horizontal="left" vertical="top"/>
    </xf>
    <xf numFmtId="2" fontId="4" fillId="0" borderId="52" xfId="0" applyNumberFormat="1" applyFont="1" applyFill="1" applyBorder="1" applyAlignment="1">
      <alignment horizontal="left" vertical="top"/>
    </xf>
    <xf numFmtId="2" fontId="0" fillId="0" borderId="52" xfId="0" applyNumberFormat="1" applyFont="1" applyFill="1" applyBorder="1" applyAlignment="1">
      <alignment horizontal="left" vertical="top"/>
    </xf>
    <xf numFmtId="2" fontId="25" fillId="0" borderId="0" xfId="0" applyNumberFormat="1" applyFont="1" applyFill="1" applyBorder="1" applyAlignment="1">
      <alignment horizontal="left" vertical="top"/>
    </xf>
    <xf numFmtId="2" fontId="0" fillId="0" borderId="25" xfId="0" applyNumberFormat="1" applyFont="1" applyFill="1" applyBorder="1" applyAlignment="1">
      <alignment horizontal="left" vertical="top"/>
    </xf>
    <xf numFmtId="0" fontId="4" fillId="0" borderId="2" xfId="0" applyFont="1" applyFill="1" applyBorder="1" applyAlignment="1">
      <alignment/>
    </xf>
    <xf numFmtId="0" fontId="24" fillId="0" borderId="45" xfId="0" applyFont="1" applyFill="1" applyBorder="1" applyAlignment="1">
      <alignment horizontal="center"/>
    </xf>
    <xf numFmtId="2" fontId="0" fillId="0" borderId="0" xfId="0" applyNumberFormat="1" applyFont="1" applyFill="1" applyBorder="1" applyAlignment="1" quotePrefix="1">
      <alignment horizontal="left" vertical="top"/>
    </xf>
    <xf numFmtId="9" fontId="0" fillId="0" borderId="0" xfId="19" applyFont="1" applyFill="1" applyBorder="1" applyAlignment="1">
      <alignment horizontal="left" vertical="top"/>
    </xf>
    <xf numFmtId="2" fontId="0" fillId="0" borderId="14" xfId="0" applyNumberFormat="1" applyFill="1" applyBorder="1" applyAlignment="1">
      <alignment horizontal="left" vertical="top"/>
    </xf>
    <xf numFmtId="0" fontId="0" fillId="0" borderId="17" xfId="0" applyFill="1" applyBorder="1" applyAlignment="1">
      <alignment/>
    </xf>
    <xf numFmtId="0" fontId="0" fillId="0" borderId="14" xfId="0" applyFill="1" applyBorder="1" applyAlignment="1">
      <alignment/>
    </xf>
    <xf numFmtId="0" fontId="0" fillId="0" borderId="19" xfId="0" applyFill="1" applyBorder="1" applyAlignment="1">
      <alignment/>
    </xf>
    <xf numFmtId="2" fontId="0" fillId="0" borderId="20" xfId="0" applyNumberFormat="1" applyFill="1" applyBorder="1" applyAlignment="1">
      <alignment horizontal="left" vertical="top"/>
    </xf>
    <xf numFmtId="2" fontId="0" fillId="0" borderId="19" xfId="0" applyNumberFormat="1" applyFill="1" applyBorder="1" applyAlignment="1">
      <alignment horizontal="left" vertical="top"/>
    </xf>
    <xf numFmtId="2" fontId="24" fillId="0" borderId="19" xfId="0" applyNumberFormat="1" applyFont="1" applyFill="1" applyBorder="1" applyAlignment="1">
      <alignment horizontal="left" vertical="top"/>
    </xf>
    <xf numFmtId="0" fontId="24" fillId="0" borderId="19" xfId="0" applyFont="1" applyFill="1" applyBorder="1" applyAlignment="1">
      <alignment/>
    </xf>
    <xf numFmtId="2" fontId="0" fillId="0" borderId="19" xfId="0" applyNumberFormat="1" applyFont="1" applyFill="1" applyBorder="1" applyAlignment="1">
      <alignment horizontal="left" vertical="top"/>
    </xf>
    <xf numFmtId="0" fontId="4" fillId="0" borderId="0" xfId="0" applyFont="1" applyFill="1" applyBorder="1" applyAlignment="1">
      <alignment/>
    </xf>
    <xf numFmtId="0" fontId="24" fillId="0" borderId="0" xfId="0" applyFont="1" applyFill="1" applyBorder="1" applyAlignment="1">
      <alignment/>
    </xf>
    <xf numFmtId="2" fontId="24" fillId="0" borderId="0" xfId="0" applyNumberFormat="1" applyFont="1" applyFill="1" applyBorder="1" applyAlignment="1">
      <alignment horizontal="left" vertical="top"/>
    </xf>
    <xf numFmtId="2" fontId="0" fillId="0" borderId="0" xfId="0" applyNumberFormat="1" applyFill="1" applyBorder="1" applyAlignment="1">
      <alignment horizontal="left" vertical="top"/>
    </xf>
    <xf numFmtId="2" fontId="0" fillId="0" borderId="36" xfId="0" applyNumberFormat="1" applyFont="1" applyFill="1" applyBorder="1" applyAlignment="1">
      <alignment horizontal="left" vertical="top"/>
    </xf>
    <xf numFmtId="2" fontId="0" fillId="0" borderId="20" xfId="0" applyNumberFormat="1" applyFont="1" applyFill="1" applyBorder="1" applyAlignment="1">
      <alignment horizontal="left" vertical="top"/>
    </xf>
    <xf numFmtId="2" fontId="0" fillId="0" borderId="14" xfId="0" applyNumberFormat="1" applyFont="1" applyFill="1" applyBorder="1" applyAlignment="1">
      <alignment horizontal="left" vertical="top"/>
    </xf>
    <xf numFmtId="2" fontId="0" fillId="0" borderId="13" xfId="0" applyNumberFormat="1" applyFont="1" applyFill="1" applyBorder="1" applyAlignment="1">
      <alignment horizontal="left" vertical="top"/>
    </xf>
    <xf numFmtId="2" fontId="0" fillId="0" borderId="31" xfId="0" applyNumberFormat="1" applyFont="1" applyFill="1" applyBorder="1" applyAlignment="1">
      <alignment horizontal="left" vertical="top"/>
    </xf>
    <xf numFmtId="2" fontId="0" fillId="0" borderId="0" xfId="0" applyNumberFormat="1" applyFont="1" applyFill="1" applyBorder="1" applyAlignment="1">
      <alignment vertical="top"/>
    </xf>
    <xf numFmtId="2" fontId="0" fillId="0" borderId="25" xfId="0" applyNumberFormat="1" applyFont="1" applyFill="1" applyBorder="1" applyAlignment="1">
      <alignment vertical="top"/>
    </xf>
    <xf numFmtId="2" fontId="0" fillId="0" borderId="0" xfId="0" applyNumberFormat="1" applyFont="1" applyFill="1" applyBorder="1" applyAlignment="1">
      <alignment horizontal="center" vertical="top"/>
    </xf>
    <xf numFmtId="2" fontId="26" fillId="0" borderId="0" xfId="0" applyNumberFormat="1" applyFont="1" applyFill="1" applyBorder="1" applyAlignment="1">
      <alignment horizontal="left" vertical="top"/>
    </xf>
    <xf numFmtId="0" fontId="0" fillId="0" borderId="25" xfId="0" applyFill="1" applyBorder="1" applyAlignment="1">
      <alignment/>
    </xf>
    <xf numFmtId="0" fontId="0" fillId="0" borderId="36" xfId="0" applyFill="1" applyBorder="1" applyAlignment="1">
      <alignment/>
    </xf>
    <xf numFmtId="2" fontId="24" fillId="0" borderId="25" xfId="0" applyNumberFormat="1" applyFont="1" applyFill="1" applyBorder="1" applyAlignment="1">
      <alignment horizontal="left" vertical="top"/>
    </xf>
    <xf numFmtId="2" fontId="24" fillId="0" borderId="0" xfId="0" applyNumberFormat="1" applyFont="1" applyFill="1" applyBorder="1" applyAlignment="1">
      <alignment horizontal="left" vertical="top"/>
    </xf>
    <xf numFmtId="2" fontId="4" fillId="0" borderId="0" xfId="0" applyNumberFormat="1" applyFont="1" applyFill="1" applyBorder="1" applyAlignment="1">
      <alignment horizontal="left" vertical="top" wrapText="1"/>
    </xf>
    <xf numFmtId="2" fontId="4" fillId="0" borderId="0" xfId="0" applyNumberFormat="1" applyFont="1" applyFill="1" applyBorder="1" applyAlignment="1">
      <alignment vertical="top"/>
    </xf>
    <xf numFmtId="2" fontId="0" fillId="0" borderId="3" xfId="0" applyNumberFormat="1" applyFont="1" applyFill="1" applyBorder="1" applyAlignment="1">
      <alignment horizontal="left" vertical="top"/>
    </xf>
    <xf numFmtId="0" fontId="0" fillId="0" borderId="2"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0" xfId="0" applyFill="1" applyBorder="1" applyAlignment="1">
      <alignment horizontal="left"/>
    </xf>
    <xf numFmtId="2" fontId="3" fillId="0" borderId="0" xfId="0" applyNumberFormat="1" applyFont="1" applyFill="1" applyBorder="1" applyAlignment="1">
      <alignment horizontal="left" vertical="top"/>
    </xf>
    <xf numFmtId="191" fontId="0" fillId="0" borderId="0" xfId="20" applyNumberFormat="1" applyFont="1" applyFill="1" applyBorder="1" applyAlignment="1">
      <alignment horizontal="left" vertical="top"/>
    </xf>
    <xf numFmtId="191" fontId="0" fillId="0" borderId="0" xfId="20" applyNumberFormat="1" applyFont="1" applyFill="1" applyBorder="1" applyAlignment="1">
      <alignment vertical="top"/>
    </xf>
    <xf numFmtId="2" fontId="4" fillId="5" borderId="31" xfId="0" applyNumberFormat="1" applyFont="1" applyFill="1" applyBorder="1" applyAlignment="1">
      <alignment horizontal="left" vertical="top"/>
    </xf>
    <xf numFmtId="0" fontId="27" fillId="5" borderId="0" xfId="0" applyFont="1" applyFill="1" applyAlignment="1">
      <alignment/>
    </xf>
    <xf numFmtId="2" fontId="4" fillId="0" borderId="0" xfId="0" applyNumberFormat="1" applyFont="1" applyAlignment="1">
      <alignment horizontal="left" vertical="top"/>
    </xf>
    <xf numFmtId="49" fontId="0" fillId="5" borderId="0" xfId="0" applyNumberFormat="1" applyFont="1" applyFill="1" applyBorder="1" applyAlignment="1">
      <alignment horizontal="left" vertical="top"/>
    </xf>
    <xf numFmtId="2" fontId="24" fillId="5" borderId="0" xfId="0" applyNumberFormat="1" applyFont="1" applyFill="1" applyAlignment="1">
      <alignment horizontal="left" vertical="top"/>
    </xf>
    <xf numFmtId="0" fontId="0" fillId="5" borderId="0" xfId="0" applyFill="1" applyAlignment="1">
      <alignment wrapText="1"/>
    </xf>
    <xf numFmtId="2" fontId="4" fillId="5" borderId="45" xfId="0" applyNumberFormat="1" applyFont="1" applyFill="1" applyBorder="1" applyAlignment="1">
      <alignment horizontal="left" vertical="top"/>
    </xf>
    <xf numFmtId="2" fontId="0" fillId="5" borderId="45" xfId="0" applyNumberFormat="1" applyFont="1" applyFill="1" applyBorder="1" applyAlignment="1">
      <alignment horizontal="left" vertical="top"/>
    </xf>
    <xf numFmtId="2" fontId="24" fillId="0" borderId="0" xfId="0" applyNumberFormat="1" applyFont="1" applyAlignment="1">
      <alignment horizontal="left" vertical="top"/>
    </xf>
    <xf numFmtId="0" fontId="28" fillId="0" borderId="0" xfId="0" applyFont="1" applyAlignment="1">
      <alignment/>
    </xf>
    <xf numFmtId="0" fontId="0" fillId="5" borderId="0" xfId="0" applyFont="1" applyFill="1" applyAlignment="1">
      <alignment/>
    </xf>
    <xf numFmtId="0" fontId="0" fillId="5" borderId="0" xfId="0" applyFill="1" applyAlignment="1">
      <alignment/>
    </xf>
    <xf numFmtId="49" fontId="4" fillId="5" borderId="0" xfId="0" applyNumberFormat="1" applyFont="1" applyFill="1" applyBorder="1" applyAlignment="1">
      <alignment horizontal="left" vertical="top"/>
    </xf>
    <xf numFmtId="0" fontId="2" fillId="5" borderId="0" xfId="0" applyFont="1" applyFill="1" applyBorder="1" applyAlignment="1">
      <alignment horizontal="center"/>
    </xf>
    <xf numFmtId="0" fontId="2" fillId="5" borderId="0" xfId="0" applyFont="1" applyFill="1" applyAlignment="1">
      <alignment horizontal="center"/>
    </xf>
    <xf numFmtId="0" fontId="29" fillId="5" borderId="0" xfId="0" applyFont="1" applyFill="1" applyAlignment="1">
      <alignment horizontal="left"/>
    </xf>
    <xf numFmtId="0" fontId="29" fillId="5" borderId="0" xfId="0" applyFont="1" applyFill="1" applyAlignment="1">
      <alignment horizontal="right"/>
    </xf>
    <xf numFmtId="191" fontId="0" fillId="3" borderId="3" xfId="20" applyNumberFormat="1" applyFont="1" applyFill="1" applyBorder="1" applyAlignment="1">
      <alignment/>
    </xf>
    <xf numFmtId="10" fontId="0" fillId="7" borderId="49" xfId="0" applyNumberFormat="1" applyFont="1" applyFill="1" applyBorder="1" applyAlignment="1">
      <alignment/>
    </xf>
    <xf numFmtId="10" fontId="0" fillId="7" borderId="47" xfId="19" applyNumberFormat="1" applyFont="1" applyFill="1" applyBorder="1" applyAlignment="1">
      <alignment/>
    </xf>
    <xf numFmtId="0" fontId="4" fillId="0" borderId="2" xfId="0" applyFont="1" applyBorder="1" applyAlignment="1">
      <alignment horizontal="center"/>
    </xf>
    <xf numFmtId="0" fontId="3" fillId="3" borderId="52" xfId="0" applyFont="1" applyFill="1" applyBorder="1" applyAlignment="1">
      <alignment/>
    </xf>
    <xf numFmtId="0" fontId="3" fillId="0" borderId="0" xfId="0" applyFont="1" applyAlignment="1">
      <alignment/>
    </xf>
    <xf numFmtId="0" fontId="3" fillId="11" borderId="4" xfId="0" applyFont="1" applyFill="1" applyBorder="1" applyAlignment="1">
      <alignment/>
    </xf>
    <xf numFmtId="0" fontId="5" fillId="0" borderId="0" xfId="0" applyFont="1" applyAlignment="1">
      <alignment horizontal="center"/>
    </xf>
    <xf numFmtId="191" fontId="3" fillId="0" borderId="0" xfId="20" applyNumberFormat="1" applyFont="1" applyAlignment="1">
      <alignment/>
    </xf>
    <xf numFmtId="191" fontId="3" fillId="6" borderId="4" xfId="20" applyNumberFormat="1" applyFont="1" applyFill="1" applyBorder="1" applyAlignment="1">
      <alignment/>
    </xf>
    <xf numFmtId="9" fontId="3" fillId="0" borderId="4" xfId="19" applyFont="1" applyBorder="1" applyAlignment="1">
      <alignment/>
    </xf>
    <xf numFmtId="9" fontId="3" fillId="0" borderId="0" xfId="0" applyNumberFormat="1" applyFont="1" applyAlignment="1">
      <alignment/>
    </xf>
    <xf numFmtId="9" fontId="3" fillId="0" borderId="0" xfId="19" applyFont="1" applyFill="1" applyAlignment="1">
      <alignment/>
    </xf>
    <xf numFmtId="191" fontId="3" fillId="6" borderId="13" xfId="20" applyNumberFormat="1" applyFont="1" applyFill="1" applyBorder="1" applyAlignment="1">
      <alignment/>
    </xf>
    <xf numFmtId="191" fontId="3" fillId="6" borderId="31" xfId="20" applyNumberFormat="1" applyFont="1" applyFill="1" applyBorder="1" applyAlignment="1">
      <alignment/>
    </xf>
    <xf numFmtId="191" fontId="3" fillId="6" borderId="52" xfId="20" applyNumberFormat="1" applyFont="1" applyFill="1" applyBorder="1" applyAlignment="1">
      <alignment/>
    </xf>
    <xf numFmtId="9" fontId="3" fillId="0" borderId="14" xfId="19" applyFont="1" applyFill="1" applyBorder="1" applyAlignment="1">
      <alignment/>
    </xf>
    <xf numFmtId="191" fontId="3" fillId="0" borderId="13" xfId="20" applyNumberFormat="1" applyFont="1" applyBorder="1" applyAlignment="1">
      <alignment/>
    </xf>
    <xf numFmtId="0" fontId="3" fillId="0" borderId="31" xfId="0" applyFont="1" applyBorder="1" applyAlignment="1">
      <alignment/>
    </xf>
    <xf numFmtId="0" fontId="3" fillId="0" borderId="52" xfId="0" applyFont="1" applyBorder="1" applyAlignment="1">
      <alignment/>
    </xf>
    <xf numFmtId="1" fontId="3" fillId="0" borderId="0" xfId="0" applyNumberFormat="1" applyFont="1" applyAlignment="1">
      <alignment/>
    </xf>
    <xf numFmtId="0" fontId="3" fillId="2" borderId="4" xfId="0" applyFont="1" applyFill="1" applyBorder="1" applyAlignment="1">
      <alignment horizontal="right"/>
    </xf>
    <xf numFmtId="187" fontId="3" fillId="2" borderId="4" xfId="19" applyNumberFormat="1" applyFont="1" applyFill="1" applyBorder="1" applyAlignment="1">
      <alignment/>
    </xf>
    <xf numFmtId="0" fontId="3" fillId="0" borderId="0" xfId="0" applyFont="1" applyAlignment="1">
      <alignment horizontal="right"/>
    </xf>
    <xf numFmtId="2" fontId="3" fillId="2" borderId="2" xfId="0" applyNumberFormat="1" applyFont="1" applyFill="1" applyBorder="1" applyAlignment="1">
      <alignment horizontal="center"/>
    </xf>
    <xf numFmtId="2" fontId="3" fillId="2" borderId="4" xfId="0" applyNumberFormat="1" applyFont="1" applyFill="1" applyBorder="1" applyAlignment="1">
      <alignment/>
    </xf>
    <xf numFmtId="0" fontId="3" fillId="2" borderId="20" xfId="0" applyFont="1" applyFill="1" applyBorder="1" applyAlignment="1">
      <alignment horizontal="center"/>
    </xf>
    <xf numFmtId="187" fontId="3" fillId="0" borderId="4" xfId="19" applyNumberFormat="1" applyFont="1" applyFill="1" applyBorder="1" applyAlignment="1">
      <alignment/>
    </xf>
    <xf numFmtId="191" fontId="30" fillId="0" borderId="0" xfId="20" applyNumberFormat="1" applyFont="1" applyFill="1" applyAlignment="1">
      <alignment/>
    </xf>
    <xf numFmtId="0" fontId="3" fillId="3" borderId="4" xfId="0" applyFont="1" applyFill="1" applyBorder="1" applyAlignment="1">
      <alignment/>
    </xf>
    <xf numFmtId="0" fontId="5" fillId="0" borderId="0" xfId="0" applyFont="1" applyAlignment="1">
      <alignment/>
    </xf>
    <xf numFmtId="9" fontId="3" fillId="3" borderId="4" xfId="0" applyNumberFormat="1" applyFont="1" applyFill="1" applyBorder="1" applyAlignment="1">
      <alignment/>
    </xf>
    <xf numFmtId="0" fontId="5" fillId="0" borderId="0" xfId="0" applyFont="1" applyFill="1" applyAlignment="1">
      <alignment horizontal="center"/>
    </xf>
    <xf numFmtId="191" fontId="3" fillId="0" borderId="0" xfId="20" applyNumberFormat="1" applyFont="1" applyFill="1" applyBorder="1" applyAlignment="1">
      <alignment/>
    </xf>
    <xf numFmtId="9" fontId="3" fillId="0" borderId="0" xfId="19" applyFont="1" applyAlignment="1">
      <alignment/>
    </xf>
    <xf numFmtId="187" fontId="3" fillId="0" borderId="0" xfId="19" applyNumberFormat="1" applyFont="1" applyAlignment="1">
      <alignment/>
    </xf>
    <xf numFmtId="187" fontId="3" fillId="11" borderId="4" xfId="0" applyNumberFormat="1" applyFont="1" applyFill="1" applyBorder="1" applyAlignment="1">
      <alignment horizontal="right"/>
    </xf>
    <xf numFmtId="2" fontId="3" fillId="0" borderId="0" xfId="0" applyNumberFormat="1" applyFont="1" applyAlignment="1">
      <alignment/>
    </xf>
    <xf numFmtId="2" fontId="3" fillId="11" borderId="4" xfId="0" applyNumberFormat="1" applyFont="1" applyFill="1" applyBorder="1" applyAlignment="1">
      <alignment/>
    </xf>
    <xf numFmtId="0" fontId="3" fillId="0" borderId="0" xfId="0" applyFont="1" applyAlignment="1">
      <alignment horizontal="left"/>
    </xf>
    <xf numFmtId="187" fontId="3" fillId="11" borderId="4" xfId="0" applyNumberFormat="1" applyFont="1" applyFill="1" applyBorder="1" applyAlignment="1">
      <alignment/>
    </xf>
    <xf numFmtId="191" fontId="3" fillId="11" borderId="4" xfId="0" applyNumberFormat="1" applyFont="1" applyFill="1" applyBorder="1" applyAlignment="1">
      <alignment/>
    </xf>
    <xf numFmtId="187" fontId="3" fillId="0" borderId="0" xfId="0" applyNumberFormat="1" applyFont="1" applyAlignment="1">
      <alignment/>
    </xf>
    <xf numFmtId="10" fontId="3" fillId="11" borderId="4" xfId="0" applyNumberFormat="1" applyFont="1" applyFill="1" applyBorder="1" applyAlignment="1">
      <alignment/>
    </xf>
    <xf numFmtId="191" fontId="3" fillId="0" borderId="0" xfId="0" applyNumberFormat="1" applyFont="1" applyAlignment="1">
      <alignment/>
    </xf>
    <xf numFmtId="9" fontId="3" fillId="3" borderId="52" xfId="0" applyNumberFormat="1" applyFont="1" applyFill="1" applyBorder="1" applyAlignment="1">
      <alignment/>
    </xf>
    <xf numFmtId="179" fontId="3" fillId="0" borderId="0" xfId="0" applyNumberFormat="1" applyFont="1" applyAlignment="1">
      <alignment/>
    </xf>
    <xf numFmtId="10" fontId="3" fillId="0" borderId="0" xfId="0" applyNumberFormat="1" applyFont="1" applyAlignment="1">
      <alignment/>
    </xf>
    <xf numFmtId="0" fontId="4" fillId="5" borderId="0" xfId="0" applyFont="1" applyFill="1" applyBorder="1" applyAlignment="1">
      <alignment horizontal="left" wrapText="1"/>
    </xf>
    <xf numFmtId="0" fontId="16" fillId="7" borderId="31" xfId="0" applyNumberFormat="1" applyFont="1" applyFill="1" applyBorder="1" applyAlignment="1">
      <alignment horizontal="center" vertical="center" wrapText="1"/>
    </xf>
    <xf numFmtId="0" fontId="31" fillId="0" borderId="0" xfId="0" applyFont="1" applyAlignment="1">
      <alignment horizontal="right" vertical="top" wrapText="1"/>
    </xf>
    <xf numFmtId="0" fontId="4" fillId="5" borderId="0" xfId="0" applyFont="1" applyFill="1" applyAlignment="1">
      <alignment horizontal="right" vertical="top" wrapText="1"/>
    </xf>
    <xf numFmtId="0" fontId="0" fillId="5" borderId="45" xfId="0" applyFont="1" applyFill="1" applyBorder="1" applyAlignment="1">
      <alignment/>
    </xf>
    <xf numFmtId="0" fontId="8" fillId="5" borderId="16" xfId="0" applyFont="1" applyFill="1" applyBorder="1" applyAlignment="1">
      <alignment/>
    </xf>
    <xf numFmtId="0" fontId="16" fillId="5" borderId="16" xfId="0" applyFont="1" applyFill="1" applyBorder="1" applyAlignment="1">
      <alignment/>
    </xf>
    <xf numFmtId="0" fontId="19" fillId="5" borderId="16" xfId="0" applyFont="1" applyFill="1" applyBorder="1" applyAlignment="1">
      <alignment/>
    </xf>
    <xf numFmtId="0" fontId="0" fillId="5" borderId="16" xfId="0" applyFont="1" applyFill="1" applyBorder="1" applyAlignment="1">
      <alignment/>
    </xf>
    <xf numFmtId="0" fontId="4" fillId="7" borderId="4" xfId="0" applyFont="1" applyFill="1" applyBorder="1" applyAlignment="1">
      <alignment horizontal="left"/>
    </xf>
    <xf numFmtId="0" fontId="0" fillId="8" borderId="4" xfId="0" applyFont="1" applyFill="1" applyBorder="1" applyAlignment="1">
      <alignment/>
    </xf>
    <xf numFmtId="0" fontId="0" fillId="7" borderId="4" xfId="0" applyFont="1" applyFill="1" applyBorder="1" applyAlignment="1">
      <alignment vertical="top" wrapText="1"/>
    </xf>
    <xf numFmtId="0" fontId="0" fillId="5" borderId="0" xfId="0" applyFont="1" applyFill="1" applyBorder="1" applyAlignment="1">
      <alignment wrapText="1"/>
    </xf>
    <xf numFmtId="0" fontId="0" fillId="8" borderId="4" xfId="0" applyFont="1" applyFill="1" applyBorder="1" applyAlignment="1">
      <alignment horizontal="center"/>
    </xf>
    <xf numFmtId="179" fontId="0" fillId="8" borderId="4" xfId="20" applyFont="1" applyFill="1" applyBorder="1" applyAlignment="1">
      <alignment/>
    </xf>
    <xf numFmtId="179" fontId="0" fillId="7" borderId="4" xfId="20" applyFont="1" applyFill="1" applyBorder="1" applyAlignment="1">
      <alignment/>
    </xf>
    <xf numFmtId="0" fontId="4" fillId="7" borderId="4" xfId="0" applyFont="1" applyFill="1" applyBorder="1" applyAlignment="1">
      <alignment/>
    </xf>
    <xf numFmtId="0" fontId="0" fillId="0" borderId="0" xfId="0" applyFont="1" applyAlignment="1">
      <alignment/>
    </xf>
    <xf numFmtId="9" fontId="0" fillId="8" borderId="4" xfId="19" applyFont="1" applyFill="1" applyBorder="1" applyAlignment="1">
      <alignment vertical="top" wrapText="1"/>
    </xf>
    <xf numFmtId="0" fontId="0" fillId="5" borderId="45" xfId="0" applyFill="1" applyBorder="1" applyAlignment="1">
      <alignment/>
    </xf>
    <xf numFmtId="0" fontId="13" fillId="5" borderId="16" xfId="0" applyFont="1" applyFill="1" applyBorder="1" applyAlignment="1">
      <alignment/>
    </xf>
    <xf numFmtId="0" fontId="0" fillId="7" borderId="4" xfId="0" applyFont="1" applyFill="1" applyBorder="1" applyAlignment="1">
      <alignment wrapText="1"/>
    </xf>
    <xf numFmtId="0" fontId="4" fillId="7" borderId="4" xfId="0" applyFont="1" applyFill="1" applyBorder="1" applyAlignment="1">
      <alignment horizontal="right"/>
    </xf>
    <xf numFmtId="0" fontId="4" fillId="5" borderId="0" xfId="0" applyFont="1" applyFill="1" applyBorder="1" applyAlignment="1">
      <alignment wrapText="1"/>
    </xf>
    <xf numFmtId="0" fontId="0" fillId="5" borderId="21" xfId="0" applyFill="1" applyBorder="1" applyAlignment="1">
      <alignment/>
    </xf>
    <xf numFmtId="0" fontId="0" fillId="5" borderId="18" xfId="0" applyFill="1" applyBorder="1" applyAlignment="1">
      <alignment/>
    </xf>
    <xf numFmtId="0" fontId="3" fillId="5" borderId="18" xfId="0" applyFont="1" applyFill="1" applyBorder="1" applyAlignment="1">
      <alignment/>
    </xf>
    <xf numFmtId="0" fontId="0" fillId="7" borderId="16" xfId="0" applyFont="1" applyFill="1" applyBorder="1" applyAlignment="1">
      <alignment/>
    </xf>
    <xf numFmtId="0" fontId="0" fillId="5" borderId="18" xfId="0" applyFont="1" applyFill="1" applyBorder="1" applyAlignment="1">
      <alignment/>
    </xf>
    <xf numFmtId="0" fontId="4" fillId="5" borderId="16" xfId="0" applyFont="1" applyFill="1" applyBorder="1" applyAlignment="1">
      <alignment horizontal="center" wrapText="1"/>
    </xf>
    <xf numFmtId="0" fontId="0" fillId="5" borderId="0" xfId="0" applyFont="1" applyFill="1" applyBorder="1" applyAlignment="1">
      <alignment horizontal="left"/>
    </xf>
    <xf numFmtId="0" fontId="0" fillId="7" borderId="27" xfId="0" applyFont="1" applyFill="1" applyBorder="1" applyAlignment="1">
      <alignment/>
    </xf>
    <xf numFmtId="0" fontId="0" fillId="8" borderId="56" xfId="0" applyFont="1" applyFill="1" applyBorder="1" applyAlignment="1">
      <alignment horizontal="left"/>
    </xf>
    <xf numFmtId="0" fontId="0" fillId="8" borderId="57" xfId="0" applyFont="1" applyFill="1" applyBorder="1" applyAlignment="1">
      <alignment horizontal="left"/>
    </xf>
    <xf numFmtId="0" fontId="0" fillId="8" borderId="11" xfId="0" applyFont="1" applyFill="1" applyBorder="1" applyAlignment="1">
      <alignment horizontal="left"/>
    </xf>
    <xf numFmtId="0" fontId="0" fillId="8" borderId="58" xfId="0" applyFont="1" applyFill="1" applyBorder="1" applyAlignment="1">
      <alignment horizontal="left"/>
    </xf>
    <xf numFmtId="191" fontId="0" fillId="8" borderId="10" xfId="20" applyNumberFormat="1" applyFont="1" applyFill="1" applyBorder="1" applyAlignment="1">
      <alignment horizontal="left"/>
    </xf>
    <xf numFmtId="191" fontId="0" fillId="8" borderId="11" xfId="20" applyNumberFormat="1" applyFont="1" applyFill="1" applyBorder="1" applyAlignment="1">
      <alignment horizontal="left"/>
    </xf>
    <xf numFmtId="191" fontId="0" fillId="8" borderId="12" xfId="20" applyNumberFormat="1" applyFont="1" applyFill="1" applyBorder="1" applyAlignment="1">
      <alignment horizontal="left"/>
    </xf>
    <xf numFmtId="191" fontId="0" fillId="8" borderId="5" xfId="20" applyNumberFormat="1" applyFont="1" applyFill="1" applyBorder="1" applyAlignment="1">
      <alignment horizontal="left"/>
    </xf>
    <xf numFmtId="191" fontId="0" fillId="8" borderId="4" xfId="20" applyNumberFormat="1" applyFont="1" applyFill="1" applyBorder="1" applyAlignment="1">
      <alignment horizontal="left"/>
    </xf>
    <xf numFmtId="191" fontId="0" fillId="8" borderId="6" xfId="20" applyNumberFormat="1" applyFont="1" applyFill="1" applyBorder="1" applyAlignment="1">
      <alignment horizontal="left"/>
    </xf>
    <xf numFmtId="0" fontId="4" fillId="5" borderId="0" xfId="0" applyFont="1" applyFill="1" applyBorder="1" applyAlignment="1">
      <alignment horizontal="right" wrapText="1"/>
    </xf>
    <xf numFmtId="191" fontId="0" fillId="7" borderId="7" xfId="20" applyNumberFormat="1" applyFont="1" applyFill="1" applyBorder="1" applyAlignment="1">
      <alignment horizontal="left"/>
    </xf>
    <xf numFmtId="191" fontId="0" fillId="7" borderId="8" xfId="20" applyNumberFormat="1" applyFont="1" applyFill="1" applyBorder="1" applyAlignment="1">
      <alignment horizontal="left"/>
    </xf>
    <xf numFmtId="191" fontId="0" fillId="7" borderId="9" xfId="20" applyNumberFormat="1" applyFont="1" applyFill="1" applyBorder="1" applyAlignment="1">
      <alignment horizontal="left"/>
    </xf>
    <xf numFmtId="191" fontId="0" fillId="8" borderId="20" xfId="20" applyNumberFormat="1" applyFont="1" applyFill="1" applyBorder="1" applyAlignment="1">
      <alignment horizontal="left"/>
    </xf>
    <xf numFmtId="191" fontId="0" fillId="8" borderId="2" xfId="20" applyNumberFormat="1" applyFont="1" applyFill="1" applyBorder="1" applyAlignment="1">
      <alignment horizontal="left"/>
    </xf>
    <xf numFmtId="191" fontId="0" fillId="8" borderId="13" xfId="20" applyNumberFormat="1" applyFont="1" applyFill="1" applyBorder="1" applyAlignment="1">
      <alignment horizontal="left"/>
    </xf>
    <xf numFmtId="191" fontId="0" fillId="8" borderId="52" xfId="20" applyNumberFormat="1" applyFont="1" applyFill="1" applyBorder="1" applyAlignment="1">
      <alignment horizontal="left"/>
    </xf>
    <xf numFmtId="191" fontId="0" fillId="7" borderId="13" xfId="20" applyNumberFormat="1" applyFont="1" applyFill="1" applyBorder="1" applyAlignment="1">
      <alignment horizontal="left"/>
    </xf>
    <xf numFmtId="191" fontId="0" fillId="8" borderId="9" xfId="20" applyNumberFormat="1" applyFont="1" applyFill="1" applyBorder="1" applyAlignment="1">
      <alignment horizontal="left"/>
    </xf>
    <xf numFmtId="191" fontId="0" fillId="8" borderId="15" xfId="20" applyNumberFormat="1" applyFont="1" applyFill="1" applyBorder="1" applyAlignment="1">
      <alignment horizontal="left"/>
    </xf>
    <xf numFmtId="191" fontId="0" fillId="8" borderId="7" xfId="20" applyNumberFormat="1" applyFont="1" applyFill="1" applyBorder="1" applyAlignment="1">
      <alignment horizontal="left"/>
    </xf>
    <xf numFmtId="191" fontId="0" fillId="8" borderId="8" xfId="20" applyNumberFormat="1" applyFont="1" applyFill="1" applyBorder="1" applyAlignment="1">
      <alignment horizontal="left"/>
    </xf>
    <xf numFmtId="191" fontId="0" fillId="8" borderId="59" xfId="20" applyNumberFormat="1" applyFont="1" applyFill="1" applyBorder="1" applyAlignment="1">
      <alignment horizontal="left"/>
    </xf>
    <xf numFmtId="191" fontId="0" fillId="7" borderId="19" xfId="20" applyNumberFormat="1" applyFont="1" applyFill="1" applyBorder="1" applyAlignment="1">
      <alignment/>
    </xf>
    <xf numFmtId="191" fontId="0" fillId="7" borderId="20" xfId="20" applyNumberFormat="1" applyFont="1" applyFill="1" applyBorder="1" applyAlignment="1">
      <alignment/>
    </xf>
    <xf numFmtId="191" fontId="0" fillId="7" borderId="17" xfId="20" applyNumberFormat="1" applyFont="1" applyFill="1" applyBorder="1" applyAlignment="1">
      <alignment/>
    </xf>
    <xf numFmtId="191" fontId="0" fillId="7" borderId="60" xfId="20" applyNumberFormat="1" applyFont="1" applyFill="1" applyBorder="1" applyAlignment="1">
      <alignment/>
    </xf>
    <xf numFmtId="191" fontId="0" fillId="7" borderId="61" xfId="20" applyNumberFormat="1" applyFont="1" applyFill="1" applyBorder="1" applyAlignment="1">
      <alignment/>
    </xf>
    <xf numFmtId="1" fontId="0" fillId="5" borderId="0" xfId="0" applyNumberFormat="1" applyFill="1" applyAlignment="1">
      <alignment/>
    </xf>
    <xf numFmtId="1" fontId="0" fillId="5" borderId="18" xfId="0" applyNumberFormat="1" applyFill="1" applyBorder="1" applyAlignment="1">
      <alignment/>
    </xf>
    <xf numFmtId="10" fontId="0" fillId="0" borderId="0" xfId="19" applyNumberFormat="1" applyFont="1" applyFill="1" applyBorder="1" applyAlignment="1">
      <alignment/>
    </xf>
    <xf numFmtId="1" fontId="0" fillId="5" borderId="0" xfId="0" applyNumberFormat="1" applyFont="1" applyFill="1" applyBorder="1" applyAlignment="1">
      <alignment/>
    </xf>
    <xf numFmtId="1" fontId="0" fillId="5" borderId="18" xfId="0" applyNumberFormat="1" applyFont="1" applyFill="1" applyBorder="1" applyAlignment="1">
      <alignment/>
    </xf>
    <xf numFmtId="0" fontId="4" fillId="5" borderId="17" xfId="0" applyFont="1" applyFill="1" applyBorder="1" applyAlignment="1">
      <alignment/>
    </xf>
    <xf numFmtId="0" fontId="4" fillId="5" borderId="14" xfId="0" applyFont="1" applyFill="1" applyBorder="1" applyAlignment="1">
      <alignment/>
    </xf>
    <xf numFmtId="0" fontId="0" fillId="5" borderId="19" xfId="0" applyFont="1" applyFill="1" applyBorder="1" applyAlignment="1">
      <alignment/>
    </xf>
    <xf numFmtId="191" fontId="0" fillId="8" borderId="58" xfId="20" applyNumberFormat="1" applyFont="1" applyFill="1" applyBorder="1" applyAlignment="1">
      <alignment horizontal="left"/>
    </xf>
    <xf numFmtId="191" fontId="0" fillId="7" borderId="62" xfId="20" applyNumberFormat="1" applyFont="1" applyFill="1" applyBorder="1" applyAlignment="1">
      <alignment/>
    </xf>
    <xf numFmtId="191" fontId="0" fillId="7" borderId="54" xfId="20" applyNumberFormat="1" applyFont="1" applyFill="1" applyBorder="1" applyAlignment="1">
      <alignment horizontal="left"/>
    </xf>
    <xf numFmtId="191" fontId="0" fillId="8" borderId="19" xfId="20" applyNumberFormat="1" applyFont="1" applyFill="1" applyBorder="1" applyAlignment="1">
      <alignment horizontal="left"/>
    </xf>
    <xf numFmtId="191" fontId="0" fillId="7" borderId="52" xfId="20" applyNumberFormat="1" applyFont="1" applyFill="1" applyBorder="1" applyAlignment="1">
      <alignment horizontal="left"/>
    </xf>
    <xf numFmtId="191" fontId="0" fillId="7" borderId="48" xfId="20" applyNumberFormat="1" applyFont="1" applyFill="1" applyBorder="1" applyAlignment="1">
      <alignment/>
    </xf>
    <xf numFmtId="191" fontId="0" fillId="8" borderId="54" xfId="20" applyNumberFormat="1" applyFont="1" applyFill="1" applyBorder="1" applyAlignment="1">
      <alignment horizontal="left"/>
    </xf>
    <xf numFmtId="9" fontId="0" fillId="7" borderId="48" xfId="19" applyFont="1" applyFill="1" applyBorder="1" applyAlignment="1">
      <alignment/>
    </xf>
    <xf numFmtId="191" fontId="0" fillId="7" borderId="41" xfId="20" applyNumberFormat="1" applyFont="1" applyFill="1" applyBorder="1" applyAlignment="1">
      <alignment/>
    </xf>
    <xf numFmtId="0" fontId="0" fillId="0" borderId="0" xfId="0" applyFont="1" applyFill="1" applyBorder="1" applyAlignment="1">
      <alignment/>
    </xf>
    <xf numFmtId="0" fontId="4" fillId="5" borderId="0" xfId="0" applyFont="1" applyFill="1" applyAlignment="1">
      <alignment/>
    </xf>
    <xf numFmtId="0" fontId="0" fillId="0" borderId="0" xfId="0" applyAlignment="1">
      <alignment wrapText="1"/>
    </xf>
    <xf numFmtId="0" fontId="0" fillId="0" borderId="16" xfId="0" applyBorder="1" applyAlignment="1">
      <alignment wrapText="1"/>
    </xf>
    <xf numFmtId="0" fontId="0" fillId="0" borderId="18" xfId="0" applyBorder="1" applyAlignment="1">
      <alignment wrapText="1"/>
    </xf>
    <xf numFmtId="0" fontId="4" fillId="0" borderId="0" xfId="0" applyFont="1" applyFill="1" applyBorder="1" applyAlignment="1">
      <alignment horizontal="left" wrapText="1"/>
    </xf>
    <xf numFmtId="0" fontId="0" fillId="7" borderId="63" xfId="0" applyFont="1" applyFill="1" applyBorder="1" applyAlignment="1">
      <alignment wrapText="1"/>
    </xf>
    <xf numFmtId="0" fontId="0" fillId="7" borderId="16" xfId="0" applyFont="1" applyFill="1" applyBorder="1" applyAlignment="1">
      <alignment wrapText="1"/>
    </xf>
    <xf numFmtId="0" fontId="0" fillId="7" borderId="55" xfId="0" applyFont="1" applyFill="1" applyBorder="1" applyAlignment="1">
      <alignment wrapText="1"/>
    </xf>
    <xf numFmtId="0" fontId="4" fillId="5" borderId="0" xfId="0" applyFont="1" applyFill="1" applyBorder="1" applyAlignment="1">
      <alignment/>
    </xf>
    <xf numFmtId="0" fontId="9" fillId="5" borderId="16" xfId="0" applyFont="1" applyFill="1" applyBorder="1" applyAlignment="1">
      <alignment/>
    </xf>
    <xf numFmtId="0" fontId="0" fillId="7" borderId="48" xfId="0" applyFont="1" applyFill="1" applyBorder="1" applyAlignment="1">
      <alignment horizontal="center"/>
    </xf>
    <xf numFmtId="0" fontId="4" fillId="7" borderId="40" xfId="0" applyFont="1" applyFill="1" applyBorder="1" applyAlignment="1">
      <alignment horizontal="center"/>
    </xf>
    <xf numFmtId="0" fontId="0" fillId="7" borderId="46" xfId="0" applyFont="1" applyFill="1" applyBorder="1" applyAlignment="1">
      <alignment horizontal="center"/>
    </xf>
    <xf numFmtId="0" fontId="0" fillId="7" borderId="27" xfId="0" applyFont="1" applyFill="1" applyBorder="1" applyAlignment="1">
      <alignment horizontal="center" wrapText="1"/>
    </xf>
    <xf numFmtId="0" fontId="0" fillId="7" borderId="22" xfId="0" applyFont="1" applyFill="1" applyBorder="1" applyAlignment="1">
      <alignment horizontal="center" wrapText="1"/>
    </xf>
    <xf numFmtId="0" fontId="0" fillId="7" borderId="38" xfId="0" applyFont="1" applyFill="1" applyBorder="1" applyAlignment="1">
      <alignment wrapText="1"/>
    </xf>
    <xf numFmtId="0" fontId="0" fillId="7" borderId="24" xfId="0" applyFont="1" applyFill="1" applyBorder="1" applyAlignment="1">
      <alignment wrapText="1"/>
    </xf>
    <xf numFmtId="0" fontId="4" fillId="5" borderId="16" xfId="0" applyFont="1" applyFill="1" applyBorder="1" applyAlignment="1" quotePrefix="1">
      <alignment/>
    </xf>
    <xf numFmtId="0" fontId="0" fillId="7" borderId="27" xfId="0" applyFont="1" applyFill="1" applyBorder="1" applyAlignment="1">
      <alignment wrapText="1"/>
    </xf>
    <xf numFmtId="0" fontId="0" fillId="7" borderId="24" xfId="0" applyFont="1" applyFill="1" applyBorder="1" applyAlignment="1">
      <alignment horizontal="center" wrapText="1"/>
    </xf>
    <xf numFmtId="0" fontId="4" fillId="5" borderId="16" xfId="0" applyFont="1" applyFill="1" applyBorder="1" applyAlignment="1">
      <alignment horizontal="left" vertical="center"/>
    </xf>
    <xf numFmtId="0" fontId="5" fillId="7" borderId="2" xfId="0" applyFont="1" applyFill="1" applyBorder="1" applyAlignment="1">
      <alignment horizontal="center" wrapText="1"/>
    </xf>
    <xf numFmtId="0" fontId="5" fillId="7" borderId="4" xfId="0" applyFont="1" applyFill="1" applyBorder="1" applyAlignment="1">
      <alignment horizontal="center" wrapText="1"/>
    </xf>
    <xf numFmtId="0" fontId="5" fillId="7" borderId="4" xfId="0" applyFont="1" applyFill="1" applyBorder="1" applyAlignment="1">
      <alignment horizontal="center"/>
    </xf>
    <xf numFmtId="0" fontId="4" fillId="5" borderId="16" xfId="0" applyFont="1" applyFill="1" applyBorder="1" applyAlignment="1">
      <alignment horizontal="left"/>
    </xf>
    <xf numFmtId="0" fontId="4" fillId="7" borderId="17" xfId="0" applyFont="1" applyFill="1" applyBorder="1" applyAlignment="1">
      <alignment/>
    </xf>
    <xf numFmtId="0" fontId="0" fillId="7" borderId="0" xfId="0" applyFont="1" applyFill="1" applyBorder="1" applyAlignment="1">
      <alignment/>
    </xf>
    <xf numFmtId="0" fontId="3" fillId="0" borderId="20" xfId="0" applyFont="1" applyBorder="1" applyAlignment="1">
      <alignment horizontal="center"/>
    </xf>
    <xf numFmtId="0" fontId="3" fillId="0" borderId="0" xfId="0" applyFont="1" applyAlignment="1" quotePrefix="1">
      <alignment/>
    </xf>
    <xf numFmtId="0" fontId="3" fillId="0" borderId="0" xfId="0" applyFont="1" applyAlignment="1">
      <alignment/>
    </xf>
    <xf numFmtId="0" fontId="3" fillId="6" borderId="4" xfId="0" applyFont="1" applyFill="1" applyBorder="1" applyAlignment="1">
      <alignment/>
    </xf>
    <xf numFmtId="0" fontId="3" fillId="11" borderId="4" xfId="0" applyFont="1" applyFill="1" applyBorder="1" applyAlignment="1">
      <alignment/>
    </xf>
    <xf numFmtId="0" fontId="3" fillId="2" borderId="4" xfId="0" applyFont="1" applyFill="1" applyBorder="1" applyAlignment="1">
      <alignment/>
    </xf>
    <xf numFmtId="0" fontId="3" fillId="0" borderId="0" xfId="0" applyFont="1" applyAlignment="1">
      <alignment wrapText="1"/>
    </xf>
    <xf numFmtId="0" fontId="3" fillId="0" borderId="0" xfId="0" applyFont="1" applyAlignment="1">
      <alignment horizontal="center" wrapText="1"/>
    </xf>
    <xf numFmtId="0" fontId="3" fillId="0" borderId="31" xfId="0" applyFont="1" applyBorder="1" applyAlignment="1">
      <alignment/>
    </xf>
    <xf numFmtId="0" fontId="3" fillId="0" borderId="4" xfId="0" applyFont="1" applyBorder="1" applyAlignment="1">
      <alignment/>
    </xf>
    <xf numFmtId="0" fontId="3" fillId="0" borderId="0" xfId="0" applyFont="1" applyAlignment="1">
      <alignment horizontal="center"/>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13" xfId="0" applyFont="1" applyFill="1" applyBorder="1" applyAlignment="1">
      <alignment horizontal="center"/>
    </xf>
    <xf numFmtId="0" fontId="3" fillId="0" borderId="4" xfId="0" applyFont="1" applyBorder="1" applyAlignment="1">
      <alignment horizontal="center"/>
    </xf>
    <xf numFmtId="0" fontId="3" fillId="0" borderId="13" xfId="0" applyFont="1" applyBorder="1" applyAlignment="1">
      <alignment/>
    </xf>
    <xf numFmtId="0" fontId="3" fillId="0" borderId="13" xfId="0" applyFont="1" applyBorder="1" applyAlignment="1">
      <alignment horizontal="center"/>
    </xf>
    <xf numFmtId="0" fontId="32" fillId="0" borderId="0" xfId="0" applyFont="1" applyAlignment="1">
      <alignment/>
    </xf>
    <xf numFmtId="0" fontId="0" fillId="0" borderId="0" xfId="0" applyFont="1" applyAlignment="1">
      <alignment/>
    </xf>
    <xf numFmtId="2" fontId="0" fillId="5" borderId="0" xfId="0" applyNumberFormat="1" applyFont="1" applyFill="1" applyAlignment="1">
      <alignment horizontal="left" vertical="top"/>
    </xf>
    <xf numFmtId="2" fontId="4" fillId="5" borderId="14" xfId="0" applyNumberFormat="1" applyFont="1" applyFill="1" applyBorder="1" applyAlignment="1">
      <alignment horizontal="left" vertical="top"/>
    </xf>
    <xf numFmtId="2" fontId="0" fillId="5" borderId="14" xfId="0" applyNumberFormat="1" applyFont="1" applyFill="1" applyBorder="1" applyAlignment="1">
      <alignment horizontal="left" vertical="top"/>
    </xf>
    <xf numFmtId="2" fontId="4" fillId="5" borderId="0" xfId="0" applyNumberFormat="1" applyFont="1" applyFill="1" applyBorder="1" applyAlignment="1">
      <alignment horizontal="left" vertical="top"/>
    </xf>
    <xf numFmtId="2" fontId="0" fillId="5" borderId="0" xfId="0" applyNumberFormat="1" applyFont="1" applyFill="1" applyBorder="1" applyAlignment="1">
      <alignment horizontal="left" vertical="top"/>
    </xf>
    <xf numFmtId="2" fontId="4" fillId="5" borderId="31" xfId="0" applyNumberFormat="1" applyFont="1" applyFill="1" applyBorder="1" applyAlignment="1">
      <alignment horizontal="left" vertical="top"/>
    </xf>
    <xf numFmtId="2" fontId="0" fillId="5" borderId="31" xfId="0" applyNumberFormat="1" applyFont="1" applyFill="1" applyBorder="1" applyAlignment="1">
      <alignment horizontal="left" vertical="top"/>
    </xf>
    <xf numFmtId="0" fontId="0" fillId="5" borderId="0" xfId="0" applyFont="1" applyFill="1" applyAlignment="1">
      <alignment/>
    </xf>
    <xf numFmtId="2" fontId="4" fillId="5" borderId="0" xfId="0" applyNumberFormat="1" applyFont="1" applyFill="1" applyAlignment="1">
      <alignment horizontal="left" vertical="top"/>
    </xf>
    <xf numFmtId="2" fontId="0" fillId="5" borderId="3" xfId="0" applyNumberFormat="1" applyFont="1" applyFill="1" applyBorder="1" applyAlignment="1">
      <alignment horizontal="left" vertical="top"/>
    </xf>
    <xf numFmtId="0" fontId="0" fillId="5" borderId="14" xfId="0" applyFont="1" applyFill="1" applyBorder="1" applyAlignment="1">
      <alignment/>
    </xf>
    <xf numFmtId="2" fontId="13" fillId="5" borderId="0" xfId="0" applyNumberFormat="1" applyFont="1" applyFill="1" applyAlignment="1">
      <alignment horizontal="left" vertical="top"/>
    </xf>
    <xf numFmtId="2" fontId="13" fillId="0" borderId="0" xfId="0" applyNumberFormat="1" applyFont="1" applyAlignment="1">
      <alignment horizontal="left" vertical="top"/>
    </xf>
    <xf numFmtId="2" fontId="14" fillId="5" borderId="0" xfId="0" applyNumberFormat="1" applyFont="1" applyFill="1" applyAlignment="1">
      <alignment horizontal="left" vertical="top"/>
    </xf>
    <xf numFmtId="2" fontId="14" fillId="0" borderId="0" xfId="0" applyNumberFormat="1" applyFont="1" applyAlignment="1">
      <alignment horizontal="left" vertical="top"/>
    </xf>
    <xf numFmtId="2" fontId="0" fillId="0" borderId="0" xfId="0" applyNumberFormat="1" applyFont="1" applyAlignment="1">
      <alignment horizontal="left" vertical="top"/>
    </xf>
    <xf numFmtId="0" fontId="4" fillId="0" borderId="0" xfId="0" applyFont="1" applyAlignment="1">
      <alignment/>
    </xf>
    <xf numFmtId="0" fontId="0" fillId="5" borderId="0" xfId="0" applyFont="1" applyFill="1" applyBorder="1" applyAlignment="1">
      <alignment/>
    </xf>
    <xf numFmtId="0" fontId="0" fillId="5" borderId="31" xfId="0" applyFont="1" applyFill="1" applyBorder="1" applyAlignment="1">
      <alignment/>
    </xf>
    <xf numFmtId="0" fontId="33" fillId="5" borderId="0" xfId="0" applyFont="1" applyFill="1" applyAlignment="1">
      <alignment/>
    </xf>
    <xf numFmtId="0" fontId="0" fillId="5" borderId="13" xfId="0" applyNumberFormat="1" applyFont="1" applyFill="1" applyBorder="1" applyAlignment="1">
      <alignment horizontal="left" vertical="top"/>
    </xf>
    <xf numFmtId="0" fontId="13" fillId="5" borderId="0" xfId="0" applyFont="1" applyFill="1" applyAlignment="1">
      <alignment/>
    </xf>
    <xf numFmtId="0" fontId="0" fillId="5" borderId="0" xfId="0" applyFont="1" applyFill="1" applyAlignment="1">
      <alignment horizontal="center" vertical="top" wrapText="1"/>
    </xf>
    <xf numFmtId="0" fontId="0" fillId="5" borderId="4" xfId="0" applyFont="1" applyFill="1" applyBorder="1" applyAlignment="1">
      <alignment/>
    </xf>
    <xf numFmtId="0" fontId="0" fillId="5" borderId="0" xfId="0" applyFont="1" applyFill="1" applyBorder="1" applyAlignment="1">
      <alignment/>
    </xf>
    <xf numFmtId="0" fontId="15" fillId="0" borderId="0" xfId="0" applyFont="1" applyAlignment="1">
      <alignment/>
    </xf>
    <xf numFmtId="0" fontId="13" fillId="0" borderId="0" xfId="0" applyFont="1" applyAlignment="1">
      <alignment/>
    </xf>
    <xf numFmtId="0" fontId="0" fillId="0" borderId="0" xfId="0" applyFont="1" applyAlignment="1">
      <alignment horizontal="left" indent="2"/>
    </xf>
    <xf numFmtId="2" fontId="34" fillId="5" borderId="0" xfId="0" applyNumberFormat="1" applyFont="1" applyFill="1" applyAlignment="1">
      <alignment horizontal="left" vertical="top"/>
    </xf>
    <xf numFmtId="0" fontId="4" fillId="5" borderId="14" xfId="0" applyNumberFormat="1" applyFont="1" applyFill="1" applyBorder="1" applyAlignment="1">
      <alignment horizontal="left" vertical="top"/>
    </xf>
    <xf numFmtId="0" fontId="28" fillId="0" borderId="0" xfId="0" applyFont="1" applyAlignment="1">
      <alignment horizontal="left" indent="2"/>
    </xf>
    <xf numFmtId="0" fontId="31" fillId="0" borderId="0" xfId="0" applyFont="1" applyAlignment="1">
      <alignment/>
    </xf>
    <xf numFmtId="2" fontId="0" fillId="5" borderId="0" xfId="0" applyNumberFormat="1" applyFont="1" applyFill="1" applyAlignment="1">
      <alignment horizontal="left" vertical="top" wrapText="1"/>
    </xf>
    <xf numFmtId="2" fontId="0" fillId="5" borderId="3" xfId="0" applyNumberFormat="1" applyFont="1" applyFill="1" applyBorder="1" applyAlignment="1">
      <alignment horizontal="left" vertical="top" wrapText="1"/>
    </xf>
    <xf numFmtId="2" fontId="0" fillId="0" borderId="0" xfId="0" applyNumberFormat="1" applyFont="1" applyFill="1" applyBorder="1" applyAlignment="1">
      <alignment horizontal="left" vertical="top" wrapText="1"/>
    </xf>
    <xf numFmtId="2" fontId="0" fillId="0" borderId="3" xfId="0" applyNumberFormat="1" applyFont="1" applyFill="1" applyBorder="1" applyAlignment="1">
      <alignment horizontal="left" vertical="top" wrapText="1"/>
    </xf>
    <xf numFmtId="0" fontId="20" fillId="0" borderId="0" xfId="0" applyFont="1" applyAlignment="1">
      <alignment/>
    </xf>
    <xf numFmtId="0" fontId="16" fillId="5" borderId="0" xfId="0" applyFont="1" applyFill="1" applyAlignment="1">
      <alignment/>
    </xf>
    <xf numFmtId="0" fontId="16" fillId="5" borderId="0" xfId="0" applyFont="1" applyFill="1" applyAlignment="1">
      <alignment vertical="top" wrapText="1"/>
    </xf>
    <xf numFmtId="2" fontId="0" fillId="5" borderId="0" xfId="0" applyNumberFormat="1" applyFont="1" applyFill="1" applyAlignment="1">
      <alignment horizontal="left" vertical="top"/>
    </xf>
    <xf numFmtId="0" fontId="16" fillId="5" borderId="0" xfId="0" applyFont="1" applyFill="1" applyAlignment="1">
      <alignment wrapText="1"/>
    </xf>
    <xf numFmtId="0" fontId="0" fillId="0" borderId="0" xfId="0" applyFont="1" applyAlignment="1">
      <alignment wrapText="1"/>
    </xf>
    <xf numFmtId="0" fontId="16" fillId="0" borderId="0" xfId="0" applyFont="1" applyAlignment="1">
      <alignment wrapText="1"/>
    </xf>
    <xf numFmtId="0" fontId="0" fillId="5" borderId="4" xfId="0" applyFont="1" applyFill="1" applyBorder="1" applyAlignment="1">
      <alignment horizontal="center" vertical="top" wrapText="1"/>
    </xf>
    <xf numFmtId="2" fontId="0" fillId="5" borderId="22" xfId="0" applyNumberFormat="1" applyFont="1" applyFill="1" applyBorder="1" applyAlignment="1">
      <alignment horizontal="left" vertical="top"/>
    </xf>
    <xf numFmtId="2" fontId="0" fillId="0" borderId="6"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0" fontId="0" fillId="0" borderId="0" xfId="0" applyFill="1" applyBorder="1" applyAlignment="1">
      <alignment horizontal="left"/>
    </xf>
    <xf numFmtId="0" fontId="0" fillId="5" borderId="14" xfId="0" applyFont="1" applyFill="1" applyBorder="1" applyAlignment="1">
      <alignment/>
    </xf>
    <xf numFmtId="2" fontId="16" fillId="5" borderId="0" xfId="0" applyNumberFormat="1" applyFont="1" applyFill="1" applyAlignment="1">
      <alignment horizontal="left" vertical="top" wrapText="1"/>
    </xf>
    <xf numFmtId="2" fontId="4" fillId="0" borderId="20" xfId="0" applyNumberFormat="1" applyFont="1" applyFill="1" applyBorder="1" applyAlignment="1">
      <alignment horizontal="center" vertical="top"/>
    </xf>
    <xf numFmtId="2" fontId="4" fillId="0" borderId="64"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2" fontId="4" fillId="0" borderId="65" xfId="0" applyNumberFormat="1" applyFont="1" applyFill="1" applyBorder="1" applyAlignment="1">
      <alignment horizontal="center" vertical="top"/>
    </xf>
    <xf numFmtId="2" fontId="4" fillId="0" borderId="66" xfId="0" applyNumberFormat="1" applyFont="1" applyFill="1" applyBorder="1" applyAlignment="1">
      <alignment horizontal="center" vertical="top"/>
    </xf>
    <xf numFmtId="2" fontId="4" fillId="0" borderId="67" xfId="0" applyNumberFormat="1" applyFont="1" applyFill="1" applyBorder="1" applyAlignment="1">
      <alignment horizontal="center" vertical="top"/>
    </xf>
    <xf numFmtId="2" fontId="0" fillId="0" borderId="64" xfId="0" applyNumberFormat="1" applyFont="1" applyFill="1" applyBorder="1" applyAlignment="1">
      <alignment horizontal="center" vertical="top"/>
    </xf>
    <xf numFmtId="2" fontId="4" fillId="0" borderId="68" xfId="0" applyNumberFormat="1" applyFont="1" applyFill="1" applyBorder="1" applyAlignment="1">
      <alignment vertical="top"/>
    </xf>
    <xf numFmtId="2" fontId="4" fillId="0" borderId="14" xfId="0" applyNumberFormat="1" applyFont="1" applyFill="1" applyBorder="1" applyAlignment="1">
      <alignment vertical="top"/>
    </xf>
    <xf numFmtId="2" fontId="4" fillId="0" borderId="19" xfId="0" applyNumberFormat="1" applyFont="1" applyFill="1" applyBorder="1" applyAlignment="1">
      <alignment vertical="top"/>
    </xf>
    <xf numFmtId="2" fontId="0" fillId="0" borderId="21" xfId="0" applyNumberFormat="1" applyFont="1" applyFill="1" applyBorder="1" applyAlignment="1">
      <alignment horizontal="center" vertical="top" wrapText="1"/>
    </xf>
    <xf numFmtId="2" fontId="0" fillId="0" borderId="19" xfId="0" applyNumberFormat="1" applyFont="1" applyFill="1" applyBorder="1" applyAlignment="1">
      <alignment horizontal="center" vertical="top" wrapText="1"/>
    </xf>
    <xf numFmtId="2" fontId="4" fillId="0" borderId="42" xfId="0" applyNumberFormat="1" applyFont="1" applyFill="1" applyBorder="1" applyAlignment="1">
      <alignment horizontal="center" vertical="top"/>
    </xf>
    <xf numFmtId="0" fontId="20" fillId="0" borderId="0" xfId="0" applyFont="1" applyAlignment="1">
      <alignment/>
    </xf>
    <xf numFmtId="0" fontId="31" fillId="0" borderId="0" xfId="0" applyFont="1" applyAlignment="1">
      <alignment wrapText="1"/>
    </xf>
    <xf numFmtId="2" fontId="0" fillId="0" borderId="20" xfId="0" applyNumberFormat="1" applyFont="1" applyFill="1" applyBorder="1" applyAlignment="1">
      <alignment horizontal="center" vertical="top"/>
    </xf>
    <xf numFmtId="2" fontId="0" fillId="0" borderId="8" xfId="0" applyNumberFormat="1" applyFont="1" applyFill="1" applyBorder="1" applyAlignment="1">
      <alignment horizontal="center" vertical="top"/>
    </xf>
    <xf numFmtId="0" fontId="0" fillId="0" borderId="24" xfId="0" applyFill="1" applyBorder="1" applyAlignment="1">
      <alignment horizontal="center"/>
    </xf>
    <xf numFmtId="0" fontId="0" fillId="0" borderId="25" xfId="0" applyFill="1" applyBorder="1" applyAlignment="1">
      <alignment horizontal="center"/>
    </xf>
    <xf numFmtId="0" fontId="0" fillId="0" borderId="43" xfId="0" applyFill="1" applyBorder="1" applyAlignment="1">
      <alignment horizontal="center"/>
    </xf>
    <xf numFmtId="2" fontId="4" fillId="0" borderId="27" xfId="0" applyNumberFormat="1" applyFont="1" applyFill="1" applyBorder="1" applyAlignment="1">
      <alignment horizontal="center" vertical="top"/>
    </xf>
    <xf numFmtId="2" fontId="4" fillId="0" borderId="28" xfId="0" applyNumberFormat="1" applyFont="1" applyFill="1" applyBorder="1" applyAlignment="1">
      <alignment horizontal="center" vertical="top"/>
    </xf>
    <xf numFmtId="2" fontId="0" fillId="5" borderId="0" xfId="0" applyNumberFormat="1" applyFont="1" applyFill="1" applyBorder="1" applyAlignment="1">
      <alignment horizontal="left" vertical="top" wrapText="1"/>
    </xf>
    <xf numFmtId="0" fontId="0" fillId="0" borderId="0" xfId="0" applyFont="1" applyAlignment="1">
      <alignment/>
    </xf>
    <xf numFmtId="2" fontId="20" fillId="5" borderId="0" xfId="0" applyNumberFormat="1" applyFont="1" applyFill="1" applyAlignment="1">
      <alignment horizontal="left" vertical="top"/>
    </xf>
    <xf numFmtId="0" fontId="0" fillId="5" borderId="0" xfId="0" applyFont="1" applyFill="1" applyAlignment="1">
      <alignment wrapText="1"/>
    </xf>
    <xf numFmtId="0" fontId="13" fillId="5" borderId="0" xfId="0" applyFont="1" applyFill="1" applyBorder="1" applyAlignment="1">
      <alignment horizontal="center"/>
    </xf>
    <xf numFmtId="0" fontId="13" fillId="5" borderId="0" xfId="0" applyFont="1" applyFill="1" applyBorder="1" applyAlignment="1">
      <alignment horizontal="center" wrapText="1"/>
    </xf>
    <xf numFmtId="15" fontId="13" fillId="5" borderId="0" xfId="0" applyNumberFormat="1" applyFont="1" applyFill="1" applyBorder="1" applyAlignment="1">
      <alignment horizontal="center"/>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wrapText="1"/>
    </xf>
    <xf numFmtId="0" fontId="0" fillId="5" borderId="45" xfId="0" applyFont="1" applyFill="1" applyBorder="1" applyAlignment="1">
      <alignment wrapText="1"/>
    </xf>
    <xf numFmtId="0" fontId="0" fillId="5" borderId="21" xfId="0" applyFont="1" applyFill="1" applyBorder="1" applyAlignment="1">
      <alignment wrapText="1"/>
    </xf>
    <xf numFmtId="0" fontId="0" fillId="0" borderId="14" xfId="0" applyBorder="1" applyAlignment="1">
      <alignment wrapText="1"/>
    </xf>
    <xf numFmtId="0" fontId="0" fillId="0" borderId="19" xfId="0" applyBorder="1" applyAlignment="1">
      <alignment wrapText="1"/>
    </xf>
    <xf numFmtId="2" fontId="4" fillId="5" borderId="0" xfId="0" applyNumberFormat="1" applyFont="1" applyFill="1" applyAlignment="1">
      <alignment horizontal="left" vertical="top" wrapText="1"/>
    </xf>
    <xf numFmtId="0" fontId="0" fillId="0" borderId="0" xfId="0" applyAlignment="1">
      <alignment horizontal="left" vertical="top" wrapText="1"/>
    </xf>
    <xf numFmtId="0" fontId="4" fillId="0" borderId="0" xfId="0" applyFont="1" applyAlignment="1">
      <alignment wrapText="1"/>
    </xf>
    <xf numFmtId="0" fontId="0" fillId="0" borderId="0" xfId="0" applyAlignment="1">
      <alignment wrapText="1"/>
    </xf>
    <xf numFmtId="2" fontId="0" fillId="0" borderId="2" xfId="0" applyNumberFormat="1" applyFont="1" applyFill="1" applyBorder="1" applyAlignment="1">
      <alignment horizontal="center" vertical="top" wrapText="1"/>
    </xf>
    <xf numFmtId="2" fontId="0" fillId="0" borderId="20" xfId="0" applyNumberFormat="1" applyFont="1" applyFill="1" applyBorder="1" applyAlignment="1">
      <alignment horizontal="center" vertical="top" wrapText="1"/>
    </xf>
    <xf numFmtId="2" fontId="0" fillId="0" borderId="0" xfId="0" applyNumberFormat="1" applyFont="1" applyFill="1" applyBorder="1" applyAlignment="1">
      <alignment horizontal="left" vertical="top"/>
    </xf>
    <xf numFmtId="2" fontId="0" fillId="0" borderId="4" xfId="0" applyNumberFormat="1" applyFont="1" applyFill="1" applyBorder="1" applyAlignment="1">
      <alignment horizontal="center" vertical="top"/>
    </xf>
    <xf numFmtId="2" fontId="0" fillId="0" borderId="22" xfId="0" applyNumberFormat="1" applyFont="1" applyFill="1" applyBorder="1" applyAlignment="1">
      <alignment horizontal="center" vertical="top"/>
    </xf>
    <xf numFmtId="2" fontId="0" fillId="0" borderId="0" xfId="0" applyNumberFormat="1" applyFont="1" applyFill="1" applyBorder="1" applyAlignment="1">
      <alignment horizontal="center" vertical="top"/>
    </xf>
    <xf numFmtId="2" fontId="0" fillId="0" borderId="18" xfId="0" applyNumberFormat="1" applyFont="1" applyFill="1" applyBorder="1" applyAlignment="1">
      <alignment horizontal="center" vertical="top"/>
    </xf>
    <xf numFmtId="2" fontId="4" fillId="0" borderId="4" xfId="0" applyNumberFormat="1" applyFont="1" applyFill="1" applyBorder="1" applyAlignment="1">
      <alignment horizontal="center" vertical="top"/>
    </xf>
    <xf numFmtId="2" fontId="4" fillId="0" borderId="0" xfId="0" applyNumberFormat="1" applyFont="1" applyFill="1" applyBorder="1" applyAlignment="1">
      <alignment horizontal="left" vertical="top" wrapText="1"/>
    </xf>
    <xf numFmtId="2" fontId="0" fillId="0" borderId="25" xfId="0" applyNumberFormat="1" applyFont="1" applyFill="1" applyBorder="1" applyAlignment="1">
      <alignment horizontal="center" vertical="top"/>
    </xf>
    <xf numFmtId="0" fontId="24" fillId="0" borderId="0" xfId="0" applyFont="1" applyFill="1" applyBorder="1" applyAlignment="1">
      <alignment horizontal="center"/>
    </xf>
    <xf numFmtId="2" fontId="4" fillId="0" borderId="18" xfId="0" applyNumberFormat="1" applyFont="1" applyFill="1" applyBorder="1" applyAlignment="1">
      <alignment horizontal="left" vertical="top" wrapText="1"/>
    </xf>
    <xf numFmtId="2" fontId="4" fillId="0" borderId="0" xfId="0" applyNumberFormat="1" applyFont="1" applyFill="1" applyBorder="1" applyAlignment="1">
      <alignment horizontal="left" vertical="top"/>
    </xf>
    <xf numFmtId="2" fontId="0" fillId="5" borderId="0" xfId="0" applyNumberFormat="1" applyFont="1" applyFill="1" applyBorder="1" applyAlignment="1">
      <alignment horizontal="left" vertical="top"/>
    </xf>
    <xf numFmtId="0" fontId="0" fillId="5" borderId="4" xfId="0" applyFont="1" applyFill="1" applyBorder="1" applyAlignment="1">
      <alignment horizontal="center"/>
    </xf>
    <xf numFmtId="2" fontId="0" fillId="5" borderId="4" xfId="0" applyNumberFormat="1" applyFont="1" applyFill="1" applyBorder="1" applyAlignment="1">
      <alignment horizontal="center"/>
    </xf>
    <xf numFmtId="0" fontId="0" fillId="5" borderId="4" xfId="0" applyFont="1" applyFill="1" applyBorder="1" applyAlignment="1">
      <alignment/>
    </xf>
    <xf numFmtId="0" fontId="0" fillId="5" borderId="4" xfId="0" applyFont="1" applyFill="1" applyBorder="1" applyAlignment="1">
      <alignment vertical="top" wrapText="1"/>
    </xf>
    <xf numFmtId="2" fontId="0" fillId="5" borderId="4" xfId="0" applyNumberFormat="1" applyFont="1" applyFill="1" applyBorder="1" applyAlignment="1">
      <alignment horizontal="left" vertical="top"/>
    </xf>
    <xf numFmtId="0" fontId="0" fillId="5" borderId="4" xfId="0" applyFont="1" applyFill="1" applyBorder="1" applyAlignment="1">
      <alignment horizontal="left" vertical="top"/>
    </xf>
    <xf numFmtId="2" fontId="0" fillId="5" borderId="13" xfId="0" applyNumberFormat="1" applyFont="1" applyFill="1" applyBorder="1" applyAlignment="1">
      <alignment horizontal="center" vertical="top"/>
    </xf>
    <xf numFmtId="2" fontId="0" fillId="5" borderId="31" xfId="0" applyNumberFormat="1" applyFont="1" applyFill="1" applyBorder="1" applyAlignment="1">
      <alignment horizontal="center" vertical="top"/>
    </xf>
    <xf numFmtId="2" fontId="0" fillId="5" borderId="52" xfId="0" applyNumberFormat="1" applyFont="1" applyFill="1" applyBorder="1" applyAlignment="1">
      <alignment horizontal="center" vertical="top"/>
    </xf>
    <xf numFmtId="2" fontId="0" fillId="5" borderId="4" xfId="0" applyNumberFormat="1" applyFont="1" applyFill="1" applyBorder="1" applyAlignment="1">
      <alignment horizontal="center" vertical="top"/>
    </xf>
    <xf numFmtId="0" fontId="0" fillId="5" borderId="2" xfId="0" applyFont="1" applyFill="1" applyBorder="1" applyAlignment="1">
      <alignment horizontal="center" vertical="top" wrapText="1"/>
    </xf>
    <xf numFmtId="2" fontId="0" fillId="5" borderId="2" xfId="0" applyNumberFormat="1" applyFont="1" applyFill="1" applyBorder="1" applyAlignment="1">
      <alignment horizontal="center" vertical="top" wrapText="1"/>
    </xf>
    <xf numFmtId="0" fontId="20" fillId="5" borderId="2" xfId="0" applyFont="1" applyFill="1" applyBorder="1" applyAlignment="1">
      <alignment horizontal="center" vertical="center" wrapText="1"/>
    </xf>
    <xf numFmtId="0" fontId="2" fillId="5" borderId="20" xfId="0" applyFont="1" applyFill="1" applyBorder="1" applyAlignment="1">
      <alignment vertical="center" wrapText="1"/>
    </xf>
    <xf numFmtId="0" fontId="19" fillId="10" borderId="69"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6" fillId="10" borderId="45"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70"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6" fillId="10" borderId="71"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23" xfId="0" applyBorder="1" applyAlignment="1">
      <alignment wrapText="1"/>
    </xf>
    <xf numFmtId="2" fontId="8" fillId="6" borderId="40" xfId="0" applyNumberFormat="1" applyFont="1" applyFill="1" applyBorder="1" applyAlignment="1">
      <alignment horizontal="left" vertical="top" wrapText="1"/>
    </xf>
    <xf numFmtId="0" fontId="0" fillId="0" borderId="36" xfId="0" applyBorder="1" applyAlignment="1">
      <alignment horizontal="left" vertical="top" wrapText="1"/>
    </xf>
    <xf numFmtId="0" fontId="4" fillId="5" borderId="22" xfId="0" applyFont="1" applyFill="1" applyBorder="1" applyAlignment="1">
      <alignment wrapText="1"/>
    </xf>
    <xf numFmtId="0" fontId="0" fillId="5" borderId="22" xfId="0" applyFont="1" applyFill="1" applyBorder="1" applyAlignment="1">
      <alignment wrapText="1"/>
    </xf>
    <xf numFmtId="0" fontId="0" fillId="5" borderId="0" xfId="0" applyFill="1" applyBorder="1" applyAlignment="1">
      <alignment wrapText="1"/>
    </xf>
    <xf numFmtId="0" fontId="0" fillId="5" borderId="22" xfId="0" applyFill="1" applyBorder="1" applyAlignment="1">
      <alignment wrapText="1"/>
    </xf>
    <xf numFmtId="0" fontId="16" fillId="5" borderId="22" xfId="0" applyFont="1" applyFill="1" applyBorder="1" applyAlignment="1">
      <alignment wrapText="1"/>
    </xf>
    <xf numFmtId="0" fontId="0" fillId="0" borderId="22" xfId="0" applyFont="1" applyBorder="1" applyAlignment="1">
      <alignment wrapText="1"/>
    </xf>
    <xf numFmtId="0" fontId="0" fillId="0" borderId="0" xfId="0" applyBorder="1" applyAlignment="1">
      <alignment wrapText="1"/>
    </xf>
    <xf numFmtId="0" fontId="0" fillId="0" borderId="22" xfId="0" applyBorder="1" applyAlignment="1">
      <alignment wrapText="1"/>
    </xf>
    <xf numFmtId="2" fontId="16" fillId="5" borderId="22" xfId="0" applyNumberFormat="1" applyFont="1" applyFill="1" applyBorder="1" applyAlignment="1">
      <alignment horizontal="left" vertical="top" wrapText="1"/>
    </xf>
    <xf numFmtId="0" fontId="0" fillId="0" borderId="0" xfId="0" applyBorder="1" applyAlignment="1">
      <alignment vertical="top" wrapText="1"/>
    </xf>
    <xf numFmtId="0" fontId="0" fillId="0" borderId="23" xfId="0" applyBorder="1" applyAlignment="1">
      <alignment vertical="top" wrapText="1"/>
    </xf>
    <xf numFmtId="0" fontId="0" fillId="0" borderId="22" xfId="0" applyBorder="1" applyAlignment="1">
      <alignment vertical="top" wrapText="1"/>
    </xf>
    <xf numFmtId="0" fontId="0" fillId="5" borderId="23" xfId="0" applyFill="1" applyBorder="1" applyAlignment="1">
      <alignment wrapText="1"/>
    </xf>
    <xf numFmtId="0" fontId="4" fillId="0" borderId="0" xfId="0" applyFont="1" applyAlignment="1">
      <alignment wrapText="1"/>
    </xf>
    <xf numFmtId="0" fontId="19" fillId="5" borderId="16" xfId="0" applyFont="1" applyFill="1" applyBorder="1" applyAlignment="1">
      <alignment wrapText="1"/>
    </xf>
    <xf numFmtId="0" fontId="0" fillId="0" borderId="16" xfId="0" applyBorder="1" applyAlignment="1">
      <alignment wrapText="1"/>
    </xf>
    <xf numFmtId="0" fontId="4" fillId="5" borderId="0" xfId="0" applyFont="1" applyFill="1" applyBorder="1" applyAlignment="1">
      <alignment horizontal="left" wrapText="1"/>
    </xf>
    <xf numFmtId="0" fontId="4" fillId="5" borderId="16" xfId="0" applyFont="1" applyFill="1" applyBorder="1" applyAlignment="1">
      <alignment wrapText="1"/>
    </xf>
    <xf numFmtId="0" fontId="4" fillId="5" borderId="16" xfId="0" applyFont="1" applyFill="1" applyBorder="1" applyAlignment="1">
      <alignment horizontal="left" wrapText="1"/>
    </xf>
    <xf numFmtId="0" fontId="4" fillId="7" borderId="13" xfId="0" applyFont="1" applyFill="1" applyBorder="1" applyAlignment="1">
      <alignment horizontal="center"/>
    </xf>
    <xf numFmtId="0" fontId="4" fillId="7" borderId="52" xfId="0" applyFont="1" applyFill="1" applyBorder="1" applyAlignment="1">
      <alignment horizontal="center"/>
    </xf>
    <xf numFmtId="0" fontId="4" fillId="5" borderId="0" xfId="0" applyFont="1" applyFill="1" applyBorder="1" applyAlignment="1">
      <alignment horizontal="left" vertical="top" wrapText="1"/>
    </xf>
    <xf numFmtId="0" fontId="0" fillId="0" borderId="0" xfId="0" applyAlignment="1">
      <alignment vertical="top" wrapText="1"/>
    </xf>
    <xf numFmtId="0" fontId="0" fillId="0" borderId="18" xfId="0" applyBorder="1" applyAlignment="1">
      <alignment wrapText="1"/>
    </xf>
    <xf numFmtId="0" fontId="4" fillId="5" borderId="16" xfId="0" applyFont="1" applyFill="1" applyBorder="1" applyAlignment="1">
      <alignment wrapText="1"/>
    </xf>
    <xf numFmtId="0" fontId="4" fillId="5" borderId="14" xfId="0" applyFont="1" applyFill="1" applyBorder="1" applyAlignment="1">
      <alignment horizontal="left" wrapText="1"/>
    </xf>
    <xf numFmtId="0" fontId="4" fillId="5" borderId="16" xfId="0" applyFont="1" applyFill="1" applyBorder="1" applyAlignment="1" quotePrefix="1">
      <alignment wrapText="1"/>
    </xf>
    <xf numFmtId="0" fontId="4" fillId="5" borderId="0" xfId="0" applyFont="1" applyFill="1" applyBorder="1" applyAlignment="1">
      <alignment wrapText="1"/>
    </xf>
    <xf numFmtId="0" fontId="4" fillId="5" borderId="0" xfId="0" applyFont="1" applyFill="1" applyBorder="1" applyAlignment="1">
      <alignment vertical="top" wrapText="1"/>
    </xf>
    <xf numFmtId="0" fontId="0" fillId="0" borderId="23" xfId="0" applyBorder="1" applyAlignment="1">
      <alignment horizontal="left" wrapText="1"/>
    </xf>
    <xf numFmtId="0" fontId="20" fillId="0" borderId="0" xfId="0" applyFont="1" applyAlignment="1">
      <alignment wrapText="1"/>
    </xf>
    <xf numFmtId="0" fontId="0" fillId="0" borderId="0" xfId="0" applyFont="1" applyAlignment="1">
      <alignment wrapText="1"/>
    </xf>
    <xf numFmtId="2" fontId="0" fillId="5" borderId="22" xfId="0" applyNumberFormat="1" applyFont="1" applyFill="1" applyBorder="1" applyAlignment="1">
      <alignment horizontal="left" vertical="top" wrapText="1"/>
    </xf>
    <xf numFmtId="0" fontId="0" fillId="0" borderId="23" xfId="0" applyBorder="1" applyAlignment="1">
      <alignment horizontal="left" vertical="top" wrapText="1"/>
    </xf>
    <xf numFmtId="0" fontId="20" fillId="0" borderId="0" xfId="0" applyFont="1" applyAlignment="1">
      <alignment wrapText="1"/>
    </xf>
    <xf numFmtId="0" fontId="35" fillId="0" borderId="0" xfId="0" applyFont="1" applyAlignment="1">
      <alignment wrapText="1"/>
    </xf>
    <xf numFmtId="0" fontId="0" fillId="5" borderId="0" xfId="0" applyFill="1" applyAlignment="1">
      <alignment wrapText="1"/>
    </xf>
    <xf numFmtId="2" fontId="0" fillId="5" borderId="23" xfId="0" applyNumberFormat="1" applyFont="1" applyFill="1" applyBorder="1" applyAlignment="1">
      <alignment horizontal="left" vertical="top" wrapText="1"/>
    </xf>
    <xf numFmtId="2" fontId="0" fillId="5" borderId="0" xfId="0" applyNumberFormat="1" applyFont="1" applyFill="1" applyAlignment="1">
      <alignment horizontal="left" vertical="top" wrapText="1"/>
    </xf>
    <xf numFmtId="0" fontId="16" fillId="5" borderId="0" xfId="0" applyFont="1" applyFill="1" applyAlignment="1">
      <alignment wrapText="1"/>
    </xf>
    <xf numFmtId="0" fontId="3" fillId="0" borderId="0" xfId="0" applyFont="1" applyAlignment="1">
      <alignment horizontal="center" wrapText="1"/>
    </xf>
    <xf numFmtId="0" fontId="3" fillId="0" borderId="45" xfId="0" applyFont="1" applyBorder="1" applyAlignment="1">
      <alignment wrapText="1"/>
    </xf>
    <xf numFmtId="0" fontId="0" fillId="0" borderId="45" xfId="0" applyFont="1" applyBorder="1" applyAlignment="1">
      <alignment wrapText="1"/>
    </xf>
    <xf numFmtId="0" fontId="5" fillId="0" borderId="0" xfId="0" applyFont="1" applyAlignment="1">
      <alignment horizontal="center"/>
    </xf>
    <xf numFmtId="0" fontId="0" fillId="0" borderId="0" xfId="0" applyAlignment="1">
      <alignment/>
    </xf>
    <xf numFmtId="0" fontId="21" fillId="0" borderId="0" xfId="0" applyFont="1" applyFill="1" applyAlignment="1">
      <alignment horizontal="left"/>
    </xf>
    <xf numFmtId="0" fontId="15" fillId="0" borderId="0" xfId="0" applyFont="1" applyFill="1" applyAlignment="1">
      <alignment horizontal="left" wrapText="1"/>
    </xf>
    <xf numFmtId="0" fontId="0" fillId="5" borderId="4" xfId="0" applyFont="1" applyFill="1" applyBorder="1" applyAlignment="1">
      <alignment horizontal="center" vertical="top" wrapText="1"/>
    </xf>
    <xf numFmtId="0" fontId="0" fillId="5" borderId="4" xfId="0" applyFill="1" applyBorder="1" applyAlignment="1">
      <alignment horizontal="center" vertical="top"/>
    </xf>
    <xf numFmtId="0" fontId="0" fillId="5" borderId="4" xfId="0" applyFont="1" applyFill="1" applyBorder="1" applyAlignment="1">
      <alignment horizontal="center" vertical="top"/>
    </xf>
    <xf numFmtId="0" fontId="0" fillId="5" borderId="4" xfId="0" applyFont="1" applyFill="1" applyBorder="1" applyAlignment="1">
      <alignment horizontal="left" vertical="top" wrapText="1"/>
    </xf>
    <xf numFmtId="0" fontId="0" fillId="5" borderId="4" xfId="0" applyFill="1" applyBorder="1" applyAlignment="1">
      <alignment horizontal="left" vertical="top"/>
    </xf>
    <xf numFmtId="10" fontId="0" fillId="5" borderId="13" xfId="0" applyNumberFormat="1" applyFill="1" applyBorder="1" applyAlignment="1">
      <alignment horizontal="center"/>
    </xf>
    <xf numFmtId="10" fontId="0" fillId="5" borderId="52" xfId="0" applyNumberFormat="1" applyFill="1" applyBorder="1" applyAlignment="1">
      <alignment horizontal="center"/>
    </xf>
    <xf numFmtId="0" fontId="0" fillId="5" borderId="4" xfId="0" applyFont="1" applyFill="1" applyBorder="1" applyAlignment="1">
      <alignment horizontal="left" vertical="top"/>
    </xf>
    <xf numFmtId="0" fontId="0" fillId="5" borderId="13" xfId="0" applyFont="1" applyFill="1" applyBorder="1" applyAlignment="1">
      <alignment horizontal="left" vertical="top" wrapText="1"/>
    </xf>
    <xf numFmtId="0" fontId="0" fillId="5" borderId="31" xfId="0" applyFont="1" applyFill="1" applyBorder="1" applyAlignment="1">
      <alignment horizontal="left" vertical="top" wrapText="1"/>
    </xf>
    <xf numFmtId="0" fontId="0" fillId="5" borderId="52" xfId="0" applyFont="1" applyFill="1" applyBorder="1" applyAlignment="1">
      <alignment horizontal="left" vertical="top" wrapText="1"/>
    </xf>
    <xf numFmtId="0" fontId="0" fillId="5" borderId="31" xfId="0" applyFill="1" applyBorder="1" applyAlignment="1">
      <alignment horizontal="left" vertical="top"/>
    </xf>
    <xf numFmtId="0" fontId="0" fillId="5" borderId="52" xfId="0" applyFill="1" applyBorder="1" applyAlignment="1">
      <alignment horizontal="left" vertical="top"/>
    </xf>
    <xf numFmtId="0" fontId="0" fillId="5" borderId="31" xfId="0" applyFill="1" applyBorder="1" applyAlignment="1">
      <alignment horizontal="left" vertical="top" wrapText="1"/>
    </xf>
    <xf numFmtId="0" fontId="0" fillId="5" borderId="52" xfId="0" applyFill="1" applyBorder="1" applyAlignment="1">
      <alignment horizontal="left" vertical="top" wrapText="1"/>
    </xf>
    <xf numFmtId="2" fontId="0" fillId="5" borderId="4" xfId="0" applyNumberFormat="1" applyFont="1" applyFill="1" applyBorder="1" applyAlignment="1">
      <alignment horizontal="center" vertical="top"/>
    </xf>
    <xf numFmtId="0" fontId="0" fillId="5" borderId="4" xfId="0" applyFill="1" applyBorder="1" applyAlignment="1">
      <alignment horizontal="center" vertical="top" wrapText="1"/>
    </xf>
    <xf numFmtId="0" fontId="0" fillId="5" borderId="4" xfId="0" applyFill="1" applyBorder="1" applyAlignment="1">
      <alignment vertical="top" wrapText="1"/>
    </xf>
    <xf numFmtId="0" fontId="0" fillId="5" borderId="4" xfId="0" applyFont="1" applyFill="1" applyBorder="1" applyAlignment="1">
      <alignment vertical="top" wrapText="1"/>
    </xf>
    <xf numFmtId="0" fontId="0" fillId="5" borderId="4" xfId="0" applyFill="1" applyBorder="1" applyAlignment="1">
      <alignment horizontal="left" vertical="top" wrapText="1"/>
    </xf>
    <xf numFmtId="2" fontId="0" fillId="5" borderId="4" xfId="0" applyNumberFormat="1" applyFont="1" applyFill="1" applyBorder="1" applyAlignment="1">
      <alignment horizontal="left" vertical="top" wrapText="1"/>
    </xf>
    <xf numFmtId="2" fontId="0" fillId="5" borderId="4" xfId="0" applyNumberFormat="1" applyFont="1" applyFill="1" applyBorder="1" applyAlignment="1">
      <alignment horizontal="left" vertical="top"/>
    </xf>
    <xf numFmtId="0" fontId="0" fillId="5" borderId="13" xfId="0" applyFill="1" applyBorder="1" applyAlignment="1">
      <alignment vertical="top" wrapText="1"/>
    </xf>
    <xf numFmtId="0" fontId="0" fillId="5" borderId="52" xfId="0" applyFill="1" applyBorder="1" applyAlignment="1">
      <alignment vertical="top" wrapText="1"/>
    </xf>
    <xf numFmtId="2" fontId="0" fillId="5" borderId="13" xfId="0" applyNumberFormat="1" applyFont="1" applyFill="1" applyBorder="1" applyAlignment="1">
      <alignment horizontal="left" vertical="top"/>
    </xf>
    <xf numFmtId="2" fontId="0" fillId="5" borderId="31" xfId="0" applyNumberFormat="1" applyFont="1" applyFill="1" applyBorder="1" applyAlignment="1">
      <alignment horizontal="left" vertical="top"/>
    </xf>
    <xf numFmtId="2" fontId="0" fillId="5" borderId="52" xfId="0" applyNumberFormat="1" applyFont="1" applyFill="1" applyBorder="1" applyAlignment="1">
      <alignment horizontal="left" vertical="top"/>
    </xf>
    <xf numFmtId="2" fontId="0" fillId="5" borderId="52" xfId="0" applyNumberFormat="1" applyFont="1" applyFill="1" applyBorder="1" applyAlignment="1">
      <alignment vertical="top" wrapText="1"/>
    </xf>
    <xf numFmtId="0" fontId="0" fillId="5" borderId="1" xfId="0" applyFill="1" applyBorder="1" applyAlignment="1">
      <alignment horizontal="left" vertical="top" wrapText="1"/>
    </xf>
    <xf numFmtId="0" fontId="0" fillId="5" borderId="45" xfId="0" applyFill="1" applyBorder="1" applyAlignment="1">
      <alignment horizontal="left" vertical="top" wrapText="1"/>
    </xf>
    <xf numFmtId="0" fontId="0" fillId="5" borderId="21" xfId="0" applyFill="1" applyBorder="1" applyAlignment="1">
      <alignment horizontal="left" vertical="top" wrapText="1"/>
    </xf>
    <xf numFmtId="0" fontId="0" fillId="5" borderId="16" xfId="0" applyFill="1" applyBorder="1" applyAlignment="1">
      <alignment horizontal="left" vertical="top" wrapText="1"/>
    </xf>
    <xf numFmtId="0" fontId="0" fillId="5" borderId="0" xfId="0" applyFill="1" applyAlignment="1">
      <alignment horizontal="left" vertical="top" wrapText="1"/>
    </xf>
    <xf numFmtId="0" fontId="0" fillId="5" borderId="18" xfId="0" applyFill="1" applyBorder="1" applyAlignment="1">
      <alignment horizontal="left" vertical="top" wrapText="1"/>
    </xf>
    <xf numFmtId="0" fontId="0" fillId="5" borderId="17" xfId="0" applyFill="1" applyBorder="1" applyAlignment="1">
      <alignment horizontal="left" vertical="top" wrapText="1"/>
    </xf>
    <xf numFmtId="0" fontId="0" fillId="5" borderId="14" xfId="0" applyFill="1" applyBorder="1" applyAlignment="1">
      <alignment horizontal="left" vertical="top" wrapText="1"/>
    </xf>
    <xf numFmtId="0" fontId="0" fillId="5" borderId="19" xfId="0" applyFill="1" applyBorder="1" applyAlignment="1">
      <alignment horizontal="left" vertical="top" wrapText="1"/>
    </xf>
    <xf numFmtId="0" fontId="0" fillId="5" borderId="13" xfId="0" applyFill="1" applyBorder="1" applyAlignment="1">
      <alignment horizontal="left" vertical="top" wrapText="1"/>
    </xf>
    <xf numFmtId="0" fontId="0" fillId="5" borderId="13" xfId="0" applyFill="1" applyBorder="1" applyAlignment="1">
      <alignment horizontal="center" vertical="top" wrapText="1"/>
    </xf>
    <xf numFmtId="0" fontId="0" fillId="5" borderId="31" xfId="0" applyFill="1" applyBorder="1" applyAlignment="1">
      <alignment horizontal="center" vertical="top" wrapText="1"/>
    </xf>
    <xf numFmtId="0" fontId="0" fillId="5" borderId="52" xfId="0" applyFill="1" applyBorder="1" applyAlignment="1">
      <alignment horizontal="center" vertical="top" wrapText="1"/>
    </xf>
    <xf numFmtId="0" fontId="0" fillId="5" borderId="1" xfId="0" applyFill="1" applyBorder="1" applyAlignment="1">
      <alignment vertical="top" wrapText="1"/>
    </xf>
    <xf numFmtId="0" fontId="0" fillId="5" borderId="45" xfId="0" applyFill="1" applyBorder="1" applyAlignment="1">
      <alignment vertical="top" wrapText="1"/>
    </xf>
    <xf numFmtId="0" fontId="0" fillId="5" borderId="21" xfId="0" applyFill="1" applyBorder="1" applyAlignment="1">
      <alignment vertical="top" wrapText="1"/>
    </xf>
    <xf numFmtId="0" fontId="0" fillId="5" borderId="16" xfId="0" applyFill="1" applyBorder="1" applyAlignment="1">
      <alignment vertical="top" wrapText="1"/>
    </xf>
    <xf numFmtId="0" fontId="0" fillId="5" borderId="0" xfId="0" applyFill="1" applyAlignment="1">
      <alignment vertical="top" wrapText="1"/>
    </xf>
    <xf numFmtId="0" fontId="0" fillId="5" borderId="18" xfId="0" applyFill="1" applyBorder="1" applyAlignment="1">
      <alignment vertical="top" wrapText="1"/>
    </xf>
    <xf numFmtId="0" fontId="0" fillId="5" borderId="17" xfId="0" applyFill="1" applyBorder="1" applyAlignment="1">
      <alignment vertical="top" wrapText="1"/>
    </xf>
    <xf numFmtId="0" fontId="0" fillId="5" borderId="14" xfId="0" applyFill="1" applyBorder="1" applyAlignment="1">
      <alignment vertical="top" wrapText="1"/>
    </xf>
    <xf numFmtId="0" fontId="0" fillId="5" borderId="19" xfId="0" applyFill="1" applyBorder="1" applyAlignment="1">
      <alignment vertical="top" wrapText="1"/>
    </xf>
    <xf numFmtId="2" fontId="0" fillId="5" borderId="13" xfId="0" applyNumberFormat="1" applyFont="1" applyFill="1" applyBorder="1" applyAlignment="1">
      <alignment horizontal="center" vertical="top" wrapText="1"/>
    </xf>
    <xf numFmtId="2" fontId="0" fillId="5" borderId="31" xfId="0" applyNumberFormat="1" applyFont="1" applyFill="1" applyBorder="1" applyAlignment="1">
      <alignment horizontal="center" vertical="top" wrapText="1"/>
    </xf>
    <xf numFmtId="2" fontId="0" fillId="5" borderId="52" xfId="0" applyNumberFormat="1" applyFont="1" applyFill="1" applyBorder="1" applyAlignment="1">
      <alignment horizontal="center" vertical="top" wrapText="1"/>
    </xf>
    <xf numFmtId="0" fontId="4" fillId="5" borderId="0" xfId="0" applyFont="1" applyFill="1" applyBorder="1" applyAlignment="1">
      <alignment/>
    </xf>
    <xf numFmtId="0" fontId="4" fillId="5" borderId="31" xfId="0" applyFont="1" applyFill="1" applyBorder="1" applyAlignment="1">
      <alignment/>
    </xf>
    <xf numFmtId="0" fontId="0" fillId="5" borderId="4" xfId="0" applyFont="1" applyFill="1" applyBorder="1" applyAlignment="1">
      <alignment vertical="top" wrapText="1"/>
    </xf>
    <xf numFmtId="0" fontId="0" fillId="5" borderId="4" xfId="0" applyFont="1" applyFill="1" applyBorder="1" applyAlignment="1">
      <alignment/>
    </xf>
    <xf numFmtId="0" fontId="0" fillId="5" borderId="4" xfId="0" applyFont="1" applyFill="1" applyBorder="1" applyAlignment="1">
      <alignment horizontal="left" vertical="top" wrapText="1"/>
    </xf>
    <xf numFmtId="0" fontId="4" fillId="5" borderId="4" xfId="0" applyFont="1" applyFill="1" applyBorder="1" applyAlignment="1">
      <alignment horizontal="center"/>
    </xf>
    <xf numFmtId="0" fontId="0" fillId="5" borderId="4" xfId="0" applyFont="1" applyFill="1" applyBorder="1" applyAlignment="1">
      <alignment horizontal="center"/>
    </xf>
    <xf numFmtId="0" fontId="4" fillId="5" borderId="4" xfId="0" applyFont="1" applyFill="1" applyBorder="1" applyAlignment="1">
      <alignment/>
    </xf>
    <xf numFmtId="0" fontId="4" fillId="5" borderId="13" xfId="0" applyFont="1" applyFill="1" applyBorder="1" applyAlignment="1">
      <alignment horizontal="center"/>
    </xf>
    <xf numFmtId="0" fontId="4" fillId="5" borderId="52" xfId="0" applyFont="1" applyFill="1" applyBorder="1" applyAlignment="1">
      <alignment horizontal="center"/>
    </xf>
    <xf numFmtId="0" fontId="4" fillId="5" borderId="4" xfId="0" applyFont="1" applyFill="1" applyBorder="1" applyAlignment="1">
      <alignment horizontal="center"/>
    </xf>
    <xf numFmtId="0" fontId="0" fillId="5" borderId="13" xfId="0" applyFont="1" applyFill="1" applyBorder="1" applyAlignment="1">
      <alignment horizontal="left" vertical="top" wrapText="1"/>
    </xf>
    <xf numFmtId="0" fontId="0" fillId="5" borderId="52" xfId="0" applyFont="1" applyFill="1" applyBorder="1" applyAlignment="1">
      <alignment horizontal="left" vertical="top" wrapText="1"/>
    </xf>
    <xf numFmtId="0" fontId="15" fillId="5" borderId="4" xfId="0" applyFont="1" applyFill="1" applyBorder="1" applyAlignment="1">
      <alignment vertical="top" wrapText="1"/>
    </xf>
    <xf numFmtId="0" fontId="0" fillId="7" borderId="0" xfId="0" applyFont="1" applyFill="1" applyAlignment="1">
      <alignment/>
    </xf>
    <xf numFmtId="0" fontId="37" fillId="0" borderId="0" xfId="0" applyFont="1" applyAlignment="1">
      <alignment/>
    </xf>
    <xf numFmtId="2" fontId="0" fillId="5" borderId="13" xfId="0" applyNumberFormat="1" applyFont="1" applyFill="1" applyBorder="1" applyAlignment="1">
      <alignment horizontal="center" vertical="top" wrapText="1"/>
    </xf>
    <xf numFmtId="2" fontId="0" fillId="5" borderId="13" xfId="0" applyNumberFormat="1" applyFont="1" applyFill="1" applyBorder="1" applyAlignment="1">
      <alignment horizontal="left" vertical="top" wrapText="1"/>
    </xf>
    <xf numFmtId="2" fontId="0" fillId="5" borderId="31" xfId="0" applyNumberFormat="1" applyFont="1" applyFill="1" applyBorder="1" applyAlignment="1">
      <alignment horizontal="left" vertical="top" wrapText="1"/>
    </xf>
    <xf numFmtId="2" fontId="0" fillId="5" borderId="52" xfId="0" applyNumberFormat="1" applyFont="1" applyFill="1" applyBorder="1" applyAlignment="1">
      <alignment horizontal="left" vertical="top" wrapText="1"/>
    </xf>
    <xf numFmtId="0" fontId="0" fillId="5" borderId="0" xfId="0" applyFont="1" applyFill="1" applyAlignment="1">
      <alignment/>
    </xf>
    <xf numFmtId="0" fontId="0" fillId="5" borderId="0" xfId="0" applyFont="1" applyFill="1" applyAlignment="1">
      <alignment/>
    </xf>
    <xf numFmtId="0" fontId="0" fillId="5" borderId="31" xfId="0" applyFont="1" applyFill="1" applyBorder="1" applyAlignment="1">
      <alignment/>
    </xf>
    <xf numFmtId="0" fontId="0" fillId="5" borderId="0" xfId="0" applyFont="1" applyFill="1" applyBorder="1" applyAlignment="1">
      <alignment/>
    </xf>
    <xf numFmtId="0" fontId="35" fillId="0" borderId="0" xfId="0" applyFont="1" applyAlignment="1">
      <alignment/>
    </xf>
    <xf numFmtId="0" fontId="0" fillId="5" borderId="4" xfId="0" applyFont="1" applyFill="1" applyBorder="1" applyAlignment="1">
      <alignment/>
    </xf>
    <xf numFmtId="0" fontId="0" fillId="5" borderId="4" xfId="0" applyFont="1" applyFill="1"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9</xdr:row>
      <xdr:rowOff>0</xdr:rowOff>
    </xdr:from>
    <xdr:to>
      <xdr:col>12</xdr:col>
      <xdr:colOff>180975</xdr:colOff>
      <xdr:row>10</xdr:row>
      <xdr:rowOff>133350</xdr:rowOff>
    </xdr:to>
    <xdr:sp>
      <xdr:nvSpPr>
        <xdr:cNvPr id="1" name="AutoShape 2"/>
        <xdr:cNvSpPr>
          <a:spLocks/>
        </xdr:cNvSpPr>
      </xdr:nvSpPr>
      <xdr:spPr>
        <a:xfrm>
          <a:off x="6572250" y="2905125"/>
          <a:ext cx="485775" cy="12668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0</xdr:rowOff>
    </xdr:from>
    <xdr:to>
      <xdr:col>1</xdr:col>
      <xdr:colOff>123825</xdr:colOff>
      <xdr:row>12</xdr:row>
      <xdr:rowOff>38100</xdr:rowOff>
    </xdr:to>
    <xdr:sp>
      <xdr:nvSpPr>
        <xdr:cNvPr id="2" name="AutoShape 3"/>
        <xdr:cNvSpPr>
          <a:spLocks/>
        </xdr:cNvSpPr>
      </xdr:nvSpPr>
      <xdr:spPr>
        <a:xfrm>
          <a:off x="200025" y="800100"/>
          <a:ext cx="104775" cy="424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1809750</xdr:colOff>
      <xdr:row>2</xdr:row>
      <xdr:rowOff>161925</xdr:rowOff>
    </xdr:from>
    <xdr:to>
      <xdr:col>7</xdr:col>
      <xdr:colOff>142875</xdr:colOff>
      <xdr:row>11</xdr:row>
      <xdr:rowOff>647700</xdr:rowOff>
    </xdr:to>
    <xdr:sp>
      <xdr:nvSpPr>
        <xdr:cNvPr id="3" name="AutoShape 5"/>
        <xdr:cNvSpPr>
          <a:spLocks/>
        </xdr:cNvSpPr>
      </xdr:nvSpPr>
      <xdr:spPr>
        <a:xfrm>
          <a:off x="4972050" y="638175"/>
          <a:ext cx="180975" cy="4210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552450</xdr:colOff>
      <xdr:row>9</xdr:row>
      <xdr:rowOff>0</xdr:rowOff>
    </xdr:from>
    <xdr:to>
      <xdr:col>12</xdr:col>
      <xdr:colOff>180975</xdr:colOff>
      <xdr:row>10</xdr:row>
      <xdr:rowOff>123825</xdr:rowOff>
    </xdr:to>
    <xdr:sp>
      <xdr:nvSpPr>
        <xdr:cNvPr id="4" name="AutoShape 6"/>
        <xdr:cNvSpPr>
          <a:spLocks/>
        </xdr:cNvSpPr>
      </xdr:nvSpPr>
      <xdr:spPr>
        <a:xfrm>
          <a:off x="6572250" y="2905125"/>
          <a:ext cx="485775" cy="1257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12</xdr:row>
      <xdr:rowOff>0</xdr:rowOff>
    </xdr:from>
    <xdr:to>
      <xdr:col>12</xdr:col>
      <xdr:colOff>171450</xdr:colOff>
      <xdr:row>15</xdr:row>
      <xdr:rowOff>47625</xdr:rowOff>
    </xdr:to>
    <xdr:sp>
      <xdr:nvSpPr>
        <xdr:cNvPr id="5" name="AutoShape 8"/>
        <xdr:cNvSpPr>
          <a:spLocks/>
        </xdr:cNvSpPr>
      </xdr:nvSpPr>
      <xdr:spPr>
        <a:xfrm>
          <a:off x="6553200" y="5010150"/>
          <a:ext cx="495300" cy="5334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24</xdr:row>
      <xdr:rowOff>114300</xdr:rowOff>
    </xdr:from>
    <xdr:to>
      <xdr:col>5</xdr:col>
      <xdr:colOff>219075</xdr:colOff>
      <xdr:row>25</xdr:row>
      <xdr:rowOff>85725</xdr:rowOff>
    </xdr:to>
    <xdr:sp>
      <xdr:nvSpPr>
        <xdr:cNvPr id="1" name="Line 1"/>
        <xdr:cNvSpPr>
          <a:spLocks/>
        </xdr:cNvSpPr>
      </xdr:nvSpPr>
      <xdr:spPr>
        <a:xfrm flipV="1">
          <a:off x="6448425" y="5276850"/>
          <a:ext cx="9048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24</xdr:row>
      <xdr:rowOff>114300</xdr:rowOff>
    </xdr:from>
    <xdr:to>
      <xdr:col>5</xdr:col>
      <xdr:colOff>219075</xdr:colOff>
      <xdr:row>25</xdr:row>
      <xdr:rowOff>85725</xdr:rowOff>
    </xdr:to>
    <xdr:sp>
      <xdr:nvSpPr>
        <xdr:cNvPr id="2" name="Line 19"/>
        <xdr:cNvSpPr>
          <a:spLocks/>
        </xdr:cNvSpPr>
      </xdr:nvSpPr>
      <xdr:spPr>
        <a:xfrm flipV="1">
          <a:off x="6448425" y="5276850"/>
          <a:ext cx="9048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14</xdr:row>
      <xdr:rowOff>238125</xdr:rowOff>
    </xdr:from>
    <xdr:to>
      <xdr:col>7</xdr:col>
      <xdr:colOff>495300</xdr:colOff>
      <xdr:row>14</xdr:row>
      <xdr:rowOff>238125</xdr:rowOff>
    </xdr:to>
    <xdr:sp>
      <xdr:nvSpPr>
        <xdr:cNvPr id="1" name="Line 21"/>
        <xdr:cNvSpPr>
          <a:spLocks/>
        </xdr:cNvSpPr>
      </xdr:nvSpPr>
      <xdr:spPr>
        <a:xfrm flipH="1">
          <a:off x="4895850" y="25527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38</xdr:row>
      <xdr:rowOff>85725</xdr:rowOff>
    </xdr:from>
    <xdr:to>
      <xdr:col>9</xdr:col>
      <xdr:colOff>400050</xdr:colOff>
      <xdr:row>38</xdr:row>
      <xdr:rowOff>85725</xdr:rowOff>
    </xdr:to>
    <xdr:sp>
      <xdr:nvSpPr>
        <xdr:cNvPr id="2" name="Line 23"/>
        <xdr:cNvSpPr>
          <a:spLocks/>
        </xdr:cNvSpPr>
      </xdr:nvSpPr>
      <xdr:spPr>
        <a:xfrm flipH="1">
          <a:off x="6143625" y="67532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14</xdr:row>
      <xdr:rowOff>238125</xdr:rowOff>
    </xdr:from>
    <xdr:to>
      <xdr:col>7</xdr:col>
      <xdr:colOff>495300</xdr:colOff>
      <xdr:row>14</xdr:row>
      <xdr:rowOff>238125</xdr:rowOff>
    </xdr:to>
    <xdr:sp>
      <xdr:nvSpPr>
        <xdr:cNvPr id="3" name="Line 37"/>
        <xdr:cNvSpPr>
          <a:spLocks/>
        </xdr:cNvSpPr>
      </xdr:nvSpPr>
      <xdr:spPr>
        <a:xfrm flipH="1">
          <a:off x="4895850" y="25527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19</xdr:row>
      <xdr:rowOff>85725</xdr:rowOff>
    </xdr:from>
    <xdr:to>
      <xdr:col>7</xdr:col>
      <xdr:colOff>504825</xdr:colOff>
      <xdr:row>19</xdr:row>
      <xdr:rowOff>95250</xdr:rowOff>
    </xdr:to>
    <xdr:sp>
      <xdr:nvSpPr>
        <xdr:cNvPr id="1" name="Line 5"/>
        <xdr:cNvSpPr>
          <a:spLocks/>
        </xdr:cNvSpPr>
      </xdr:nvSpPr>
      <xdr:spPr>
        <a:xfrm flipH="1" flipV="1">
          <a:off x="5943600" y="3467100"/>
          <a:ext cx="3619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19</xdr:row>
      <xdr:rowOff>85725</xdr:rowOff>
    </xdr:from>
    <xdr:to>
      <xdr:col>7</xdr:col>
      <xdr:colOff>504825</xdr:colOff>
      <xdr:row>19</xdr:row>
      <xdr:rowOff>95250</xdr:rowOff>
    </xdr:to>
    <xdr:sp>
      <xdr:nvSpPr>
        <xdr:cNvPr id="2" name="Line 7"/>
        <xdr:cNvSpPr>
          <a:spLocks/>
        </xdr:cNvSpPr>
      </xdr:nvSpPr>
      <xdr:spPr>
        <a:xfrm flipH="1" flipV="1">
          <a:off x="5943600" y="3467100"/>
          <a:ext cx="3619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21</xdr:row>
      <xdr:rowOff>95250</xdr:rowOff>
    </xdr:from>
    <xdr:to>
      <xdr:col>9</xdr:col>
      <xdr:colOff>390525</xdr:colOff>
      <xdr:row>22</xdr:row>
      <xdr:rowOff>85725</xdr:rowOff>
    </xdr:to>
    <xdr:sp>
      <xdr:nvSpPr>
        <xdr:cNvPr id="1" name="Line 3"/>
        <xdr:cNvSpPr>
          <a:spLocks/>
        </xdr:cNvSpPr>
      </xdr:nvSpPr>
      <xdr:spPr>
        <a:xfrm flipV="1">
          <a:off x="6334125" y="3638550"/>
          <a:ext cx="390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21</xdr:row>
      <xdr:rowOff>95250</xdr:rowOff>
    </xdr:from>
    <xdr:to>
      <xdr:col>9</xdr:col>
      <xdr:colOff>390525</xdr:colOff>
      <xdr:row>22</xdr:row>
      <xdr:rowOff>85725</xdr:rowOff>
    </xdr:to>
    <xdr:sp>
      <xdr:nvSpPr>
        <xdr:cNvPr id="1" name="Line 4"/>
        <xdr:cNvSpPr>
          <a:spLocks/>
        </xdr:cNvSpPr>
      </xdr:nvSpPr>
      <xdr:spPr>
        <a:xfrm flipV="1">
          <a:off x="6515100" y="3648075"/>
          <a:ext cx="390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2057400</xdr:colOff>
      <xdr:row>24</xdr:row>
      <xdr:rowOff>28575</xdr:rowOff>
    </xdr:from>
    <xdr:to>
      <xdr:col>2</xdr:col>
      <xdr:colOff>95250</xdr:colOff>
      <xdr:row>25</xdr:row>
      <xdr:rowOff>19050</xdr:rowOff>
    </xdr:to>
    <xdr:sp>
      <xdr:nvSpPr>
        <xdr:cNvPr id="1" name="Line 2"/>
        <xdr:cNvSpPr>
          <a:spLocks/>
        </xdr:cNvSpPr>
      </xdr:nvSpPr>
      <xdr:spPr>
        <a:xfrm flipV="1">
          <a:off x="2171700" y="4791075"/>
          <a:ext cx="2762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485775</xdr:colOff>
      <xdr:row>25</xdr:row>
      <xdr:rowOff>114300</xdr:rowOff>
    </xdr:from>
    <xdr:to>
      <xdr:col>11</xdr:col>
      <xdr:colOff>133350</xdr:colOff>
      <xdr:row>26</xdr:row>
      <xdr:rowOff>123825</xdr:rowOff>
    </xdr:to>
    <xdr:sp>
      <xdr:nvSpPr>
        <xdr:cNvPr id="2" name="Line 5"/>
        <xdr:cNvSpPr>
          <a:spLocks/>
        </xdr:cNvSpPr>
      </xdr:nvSpPr>
      <xdr:spPr>
        <a:xfrm flipV="1">
          <a:off x="8248650" y="5048250"/>
          <a:ext cx="2286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10</xdr:row>
      <xdr:rowOff>47625</xdr:rowOff>
    </xdr:from>
    <xdr:to>
      <xdr:col>2</xdr:col>
      <xdr:colOff>542925</xdr:colOff>
      <xdr:row>10</xdr:row>
      <xdr:rowOff>47625</xdr:rowOff>
    </xdr:to>
    <xdr:sp>
      <xdr:nvSpPr>
        <xdr:cNvPr id="1" name="Line 1"/>
        <xdr:cNvSpPr>
          <a:spLocks/>
        </xdr:cNvSpPr>
      </xdr:nvSpPr>
      <xdr:spPr>
        <a:xfrm flipH="1">
          <a:off x="3162300" y="18097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12</xdr:row>
      <xdr:rowOff>66675</xdr:rowOff>
    </xdr:from>
    <xdr:to>
      <xdr:col>2</xdr:col>
      <xdr:colOff>514350</xdr:colOff>
      <xdr:row>12</xdr:row>
      <xdr:rowOff>66675</xdr:rowOff>
    </xdr:to>
    <xdr:sp>
      <xdr:nvSpPr>
        <xdr:cNvPr id="2" name="Line 2"/>
        <xdr:cNvSpPr>
          <a:spLocks/>
        </xdr:cNvSpPr>
      </xdr:nvSpPr>
      <xdr:spPr>
        <a:xfrm flipH="1">
          <a:off x="3124200" y="23145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15</xdr:row>
      <xdr:rowOff>95250</xdr:rowOff>
    </xdr:from>
    <xdr:to>
      <xdr:col>2</xdr:col>
      <xdr:colOff>571500</xdr:colOff>
      <xdr:row>15</xdr:row>
      <xdr:rowOff>95250</xdr:rowOff>
    </xdr:to>
    <xdr:sp>
      <xdr:nvSpPr>
        <xdr:cNvPr id="3" name="Line 3"/>
        <xdr:cNvSpPr>
          <a:spLocks/>
        </xdr:cNvSpPr>
      </xdr:nvSpPr>
      <xdr:spPr>
        <a:xfrm>
          <a:off x="3181350" y="3171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18</xdr:row>
      <xdr:rowOff>85725</xdr:rowOff>
    </xdr:from>
    <xdr:to>
      <xdr:col>2</xdr:col>
      <xdr:colOff>542925</xdr:colOff>
      <xdr:row>18</xdr:row>
      <xdr:rowOff>85725</xdr:rowOff>
    </xdr:to>
    <xdr:sp>
      <xdr:nvSpPr>
        <xdr:cNvPr id="4" name="Line 4"/>
        <xdr:cNvSpPr>
          <a:spLocks/>
        </xdr:cNvSpPr>
      </xdr:nvSpPr>
      <xdr:spPr>
        <a:xfrm>
          <a:off x="3162300"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31</xdr:row>
      <xdr:rowOff>66675</xdr:rowOff>
    </xdr:from>
    <xdr:to>
      <xdr:col>2</xdr:col>
      <xdr:colOff>485775</xdr:colOff>
      <xdr:row>31</xdr:row>
      <xdr:rowOff>66675</xdr:rowOff>
    </xdr:to>
    <xdr:sp>
      <xdr:nvSpPr>
        <xdr:cNvPr id="5" name="Line 5"/>
        <xdr:cNvSpPr>
          <a:spLocks/>
        </xdr:cNvSpPr>
      </xdr:nvSpPr>
      <xdr:spPr>
        <a:xfrm flipH="1">
          <a:off x="3152775" y="6143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32</xdr:row>
      <xdr:rowOff>85725</xdr:rowOff>
    </xdr:from>
    <xdr:to>
      <xdr:col>2</xdr:col>
      <xdr:colOff>514350</xdr:colOff>
      <xdr:row>32</xdr:row>
      <xdr:rowOff>85725</xdr:rowOff>
    </xdr:to>
    <xdr:sp>
      <xdr:nvSpPr>
        <xdr:cNvPr id="6" name="Line 7"/>
        <xdr:cNvSpPr>
          <a:spLocks/>
        </xdr:cNvSpPr>
      </xdr:nvSpPr>
      <xdr:spPr>
        <a:xfrm flipH="1">
          <a:off x="3143250" y="63246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34</xdr:row>
      <xdr:rowOff>85725</xdr:rowOff>
    </xdr:from>
    <xdr:to>
      <xdr:col>2</xdr:col>
      <xdr:colOff>542925</xdr:colOff>
      <xdr:row>34</xdr:row>
      <xdr:rowOff>85725</xdr:rowOff>
    </xdr:to>
    <xdr:sp>
      <xdr:nvSpPr>
        <xdr:cNvPr id="7" name="Line 8"/>
        <xdr:cNvSpPr>
          <a:spLocks/>
        </xdr:cNvSpPr>
      </xdr:nvSpPr>
      <xdr:spPr>
        <a:xfrm>
          <a:off x="3162300" y="6667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36</xdr:row>
      <xdr:rowOff>85725</xdr:rowOff>
    </xdr:from>
    <xdr:to>
      <xdr:col>2</xdr:col>
      <xdr:colOff>542925</xdr:colOff>
      <xdr:row>36</xdr:row>
      <xdr:rowOff>85725</xdr:rowOff>
    </xdr:to>
    <xdr:sp>
      <xdr:nvSpPr>
        <xdr:cNvPr id="8" name="Line 9"/>
        <xdr:cNvSpPr>
          <a:spLocks/>
        </xdr:cNvSpPr>
      </xdr:nvSpPr>
      <xdr:spPr>
        <a:xfrm>
          <a:off x="3162300" y="70104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48</xdr:row>
      <xdr:rowOff>76200</xdr:rowOff>
    </xdr:from>
    <xdr:to>
      <xdr:col>2</xdr:col>
      <xdr:colOff>638175</xdr:colOff>
      <xdr:row>48</xdr:row>
      <xdr:rowOff>76200</xdr:rowOff>
    </xdr:to>
    <xdr:sp>
      <xdr:nvSpPr>
        <xdr:cNvPr id="9" name="Line 12"/>
        <xdr:cNvSpPr>
          <a:spLocks/>
        </xdr:cNvSpPr>
      </xdr:nvSpPr>
      <xdr:spPr>
        <a:xfrm>
          <a:off x="3181350" y="9029700"/>
          <a:ext cx="466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76200</xdr:rowOff>
    </xdr:from>
    <xdr:to>
      <xdr:col>1</xdr:col>
      <xdr:colOff>552450</xdr:colOff>
      <xdr:row>10</xdr:row>
      <xdr:rowOff>95250</xdr:rowOff>
    </xdr:to>
    <xdr:sp>
      <xdr:nvSpPr>
        <xdr:cNvPr id="1" name="Line 1"/>
        <xdr:cNvSpPr>
          <a:spLocks/>
        </xdr:cNvSpPr>
      </xdr:nvSpPr>
      <xdr:spPr>
        <a:xfrm flipH="1">
          <a:off x="1657350" y="1666875"/>
          <a:ext cx="2095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29</xdr:row>
      <xdr:rowOff>95250</xdr:rowOff>
    </xdr:from>
    <xdr:to>
      <xdr:col>4</xdr:col>
      <xdr:colOff>304800</xdr:colOff>
      <xdr:row>33</xdr:row>
      <xdr:rowOff>9525</xdr:rowOff>
    </xdr:to>
    <xdr:sp>
      <xdr:nvSpPr>
        <xdr:cNvPr id="2" name="Line 2"/>
        <xdr:cNvSpPr>
          <a:spLocks/>
        </xdr:cNvSpPr>
      </xdr:nvSpPr>
      <xdr:spPr>
        <a:xfrm flipV="1">
          <a:off x="3648075" y="5000625"/>
          <a:ext cx="40005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25</xdr:row>
      <xdr:rowOff>104775</xdr:rowOff>
    </xdr:from>
    <xdr:to>
      <xdr:col>1</xdr:col>
      <xdr:colOff>1590675</xdr:colOff>
      <xdr:row>27</xdr:row>
      <xdr:rowOff>85725</xdr:rowOff>
    </xdr:to>
    <xdr:sp>
      <xdr:nvSpPr>
        <xdr:cNvPr id="1" name="Line 2"/>
        <xdr:cNvSpPr>
          <a:spLocks/>
        </xdr:cNvSpPr>
      </xdr:nvSpPr>
      <xdr:spPr>
        <a:xfrm flipV="1">
          <a:off x="1628775" y="4410075"/>
          <a:ext cx="5810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25</xdr:row>
      <xdr:rowOff>57150</xdr:rowOff>
    </xdr:from>
    <xdr:to>
      <xdr:col>5</xdr:col>
      <xdr:colOff>314325</xdr:colOff>
      <xdr:row>28</xdr:row>
      <xdr:rowOff>76200</xdr:rowOff>
    </xdr:to>
    <xdr:sp>
      <xdr:nvSpPr>
        <xdr:cNvPr id="2" name="Line 3"/>
        <xdr:cNvSpPr>
          <a:spLocks/>
        </xdr:cNvSpPr>
      </xdr:nvSpPr>
      <xdr:spPr>
        <a:xfrm flipH="1" flipV="1">
          <a:off x="5514975" y="4362450"/>
          <a:ext cx="55245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5</xdr:row>
      <xdr:rowOff>47625</xdr:rowOff>
    </xdr:from>
    <xdr:to>
      <xdr:col>7</xdr:col>
      <xdr:colOff>352425</xdr:colOff>
      <xdr:row>9</xdr:row>
      <xdr:rowOff>142875</xdr:rowOff>
    </xdr:to>
    <xdr:sp>
      <xdr:nvSpPr>
        <xdr:cNvPr id="3" name="Line 4"/>
        <xdr:cNvSpPr>
          <a:spLocks/>
        </xdr:cNvSpPr>
      </xdr:nvSpPr>
      <xdr:spPr>
        <a:xfrm flipH="1">
          <a:off x="6553200" y="990600"/>
          <a:ext cx="71437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nex01_rus-15Oct-a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одержание"/>
      <sheetName val="Схема последоват. операций"/>
      <sheetName val="ЧТО"/>
      <sheetName val="WHERE"/>
      <sheetName val="КТО - Ответственный исполнитель"/>
      <sheetName val="КТО - Организация"/>
      <sheetName val="КАК - Определения"/>
      <sheetName val="HOW - Milestones"/>
      <sheetName val="КАК - Шаг 1"/>
      <sheetName val="КАК - Шаг 2"/>
      <sheetName val="КАК - Шаг 3"/>
      <sheetName val="КАК - Шаг 4"/>
      <sheetName val="КАК - Шаг 5"/>
      <sheetName val="КАК - Шаг 6"/>
      <sheetName val="КАК - Шаг 7"/>
      <sheetName val="КАК - Результаты баз. варианта"/>
      <sheetName val="WHY"/>
      <sheetName val="ЧТО ЕСЛИ  - Шаг 1"/>
      <sheetName val="WHAT IF - Step 2"/>
      <sheetName val="TO WHOM - Funders"/>
      <sheetName val="КОМУ – Этапы финансирования"/>
      <sheetName val="КОМУ-Логические рамки"/>
    </sheetNames>
    <sheetDataSet>
      <sheetData sheetId="15">
        <row r="25">
          <cell r="E25"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view="pageBreakPreview" zoomScale="150" zoomScaleSheetLayoutView="150" workbookViewId="0" topLeftCell="A2">
      <selection activeCell="A24" sqref="A24"/>
    </sheetView>
  </sheetViews>
  <sheetFormatPr defaultColWidth="9.140625" defaultRowHeight="12.75"/>
  <cols>
    <col min="1" max="1" width="38.421875" style="364" customWidth="1"/>
    <col min="2" max="2" width="2.140625" style="364" customWidth="1"/>
    <col min="3" max="16384" width="9.140625" style="40" customWidth="1"/>
  </cols>
  <sheetData>
    <row r="1" spans="1:9" s="359" customFormat="1" ht="18.75">
      <c r="A1" s="727" t="s">
        <v>195</v>
      </c>
      <c r="B1" s="727"/>
      <c r="C1" s="727"/>
      <c r="D1" s="727"/>
      <c r="E1" s="727"/>
      <c r="F1" s="727"/>
      <c r="G1" s="727"/>
      <c r="H1" s="727"/>
      <c r="I1" s="727"/>
    </row>
    <row r="2" spans="1:9" s="359" customFormat="1" ht="18.75">
      <c r="A2" s="728" t="s">
        <v>196</v>
      </c>
      <c r="B2" s="728"/>
      <c r="C2" s="728"/>
      <c r="D2" s="728"/>
      <c r="E2" s="728"/>
      <c r="F2" s="728"/>
      <c r="G2" s="728"/>
      <c r="H2" s="728"/>
      <c r="I2" s="728"/>
    </row>
    <row r="3" spans="1:9" s="359" customFormat="1" ht="18.75">
      <c r="A3" s="729"/>
      <c r="B3" s="729"/>
      <c r="C3" s="729"/>
      <c r="D3" s="729"/>
      <c r="E3" s="729"/>
      <c r="F3" s="729"/>
      <c r="G3" s="729"/>
      <c r="H3" s="729"/>
      <c r="I3" s="729"/>
    </row>
    <row r="4" spans="1:9" s="361" customFormat="1" ht="15">
      <c r="A4" s="360"/>
      <c r="B4" s="360"/>
      <c r="C4" s="474"/>
      <c r="D4" s="475"/>
      <c r="E4" s="475"/>
      <c r="F4" s="475"/>
      <c r="G4" s="475"/>
      <c r="H4" s="475"/>
      <c r="I4" s="475"/>
    </row>
    <row r="5" spans="1:3" ht="12.75">
      <c r="A5" s="477" t="s">
        <v>197</v>
      </c>
      <c r="B5" s="362"/>
      <c r="C5" s="476" t="s">
        <v>198</v>
      </c>
    </row>
    <row r="6" spans="1:3" ht="12.75">
      <c r="A6" s="528" t="s">
        <v>336</v>
      </c>
      <c r="B6" s="363"/>
      <c r="C6" s="40" t="s">
        <v>337</v>
      </c>
    </row>
    <row r="7" spans="1:3" ht="12.75">
      <c r="A7" s="529" t="s">
        <v>1034</v>
      </c>
      <c r="B7" s="363"/>
      <c r="C7" s="40" t="s">
        <v>338</v>
      </c>
    </row>
    <row r="8" spans="1:3" ht="12.75">
      <c r="A8" s="529" t="s">
        <v>1035</v>
      </c>
      <c r="B8" s="363"/>
      <c r="C8" s="40" t="s">
        <v>341</v>
      </c>
    </row>
    <row r="9" spans="1:3" ht="12.75">
      <c r="A9" s="529" t="s">
        <v>339</v>
      </c>
      <c r="B9" s="363"/>
      <c r="C9" s="40" t="s">
        <v>342</v>
      </c>
    </row>
    <row r="10" spans="1:3" ht="12.75">
      <c r="A10" s="529" t="s">
        <v>340</v>
      </c>
      <c r="B10" s="363"/>
      <c r="C10" s="40" t="s">
        <v>343</v>
      </c>
    </row>
    <row r="11" spans="1:3" ht="12.75">
      <c r="A11" s="529" t="s">
        <v>199</v>
      </c>
      <c r="B11" s="363"/>
      <c r="C11" s="40" t="s">
        <v>200</v>
      </c>
    </row>
    <row r="12" spans="1:3" ht="12.75">
      <c r="A12" s="529" t="s">
        <v>349</v>
      </c>
      <c r="B12" s="363"/>
      <c r="C12" s="40" t="s">
        <v>350</v>
      </c>
    </row>
    <row r="13" spans="1:3" ht="12.75">
      <c r="A13" s="529" t="s">
        <v>201</v>
      </c>
      <c r="B13" s="363"/>
      <c r="C13" s="40" t="s">
        <v>202</v>
      </c>
    </row>
    <row r="14" spans="1:3" ht="12.75">
      <c r="A14" s="529" t="s">
        <v>203</v>
      </c>
      <c r="B14" s="363"/>
      <c r="C14" s="40" t="s">
        <v>204</v>
      </c>
    </row>
    <row r="15" spans="1:3" ht="12.75">
      <c r="A15" s="529" t="s">
        <v>205</v>
      </c>
      <c r="B15" s="363"/>
      <c r="C15" s="40" t="s">
        <v>206</v>
      </c>
    </row>
    <row r="16" spans="1:3" ht="12.75">
      <c r="A16" s="529" t="s">
        <v>207</v>
      </c>
      <c r="B16" s="363"/>
      <c r="C16" s="40" t="s">
        <v>208</v>
      </c>
    </row>
    <row r="17" spans="1:3" ht="12.75">
      <c r="A17" s="529" t="s">
        <v>209</v>
      </c>
      <c r="B17" s="363"/>
      <c r="C17" s="40" t="s">
        <v>210</v>
      </c>
    </row>
    <row r="18" spans="1:3" ht="12.75">
      <c r="A18" s="529" t="s">
        <v>211</v>
      </c>
      <c r="B18" s="363"/>
      <c r="C18" s="40" t="s">
        <v>212</v>
      </c>
    </row>
    <row r="19" spans="1:3" ht="12.75">
      <c r="A19" s="529" t="s">
        <v>213</v>
      </c>
      <c r="B19" s="363"/>
      <c r="C19" s="40" t="s">
        <v>214</v>
      </c>
    </row>
    <row r="20" spans="1:3" ht="12.75">
      <c r="A20" s="529" t="s">
        <v>215</v>
      </c>
      <c r="B20" s="363"/>
      <c r="C20" s="40" t="s">
        <v>216</v>
      </c>
    </row>
    <row r="21" spans="1:9" ht="25.5" customHeight="1">
      <c r="A21" s="529" t="s">
        <v>1036</v>
      </c>
      <c r="B21" s="363"/>
      <c r="C21" s="726" t="s">
        <v>344</v>
      </c>
      <c r="D21" s="726"/>
      <c r="E21" s="726"/>
      <c r="F21" s="726"/>
      <c r="G21" s="726"/>
      <c r="H21" s="726"/>
      <c r="I21" s="726"/>
    </row>
    <row r="22" spans="1:3" ht="12.75">
      <c r="A22" s="529" t="s">
        <v>217</v>
      </c>
      <c r="B22" s="363"/>
      <c r="C22" s="40" t="s">
        <v>218</v>
      </c>
    </row>
    <row r="23" spans="1:3" ht="12.75">
      <c r="A23" s="529" t="s">
        <v>217</v>
      </c>
      <c r="B23" s="363"/>
      <c r="C23" s="40" t="s">
        <v>345</v>
      </c>
    </row>
    <row r="24" spans="1:3" ht="12.75">
      <c r="A24" s="529" t="s">
        <v>347</v>
      </c>
      <c r="B24" s="363"/>
      <c r="C24" s="40" t="s">
        <v>348</v>
      </c>
    </row>
    <row r="25" spans="1:9" ht="24.75" customHeight="1">
      <c r="A25" s="529" t="s">
        <v>346</v>
      </c>
      <c r="B25" s="363"/>
      <c r="C25" s="726" t="s">
        <v>351</v>
      </c>
      <c r="D25" s="726"/>
      <c r="E25" s="726"/>
      <c r="F25" s="726"/>
      <c r="G25" s="726"/>
      <c r="H25" s="726"/>
      <c r="I25" s="726"/>
    </row>
    <row r="26" spans="1:3" ht="12.75">
      <c r="A26" s="529" t="s">
        <v>352</v>
      </c>
      <c r="B26" s="363"/>
      <c r="C26" s="40" t="s">
        <v>353</v>
      </c>
    </row>
    <row r="27" spans="1:2" ht="12.75">
      <c r="A27" s="363"/>
      <c r="B27" s="363"/>
    </row>
    <row r="28" spans="1:2" ht="12.75">
      <c r="A28" s="363"/>
      <c r="B28" s="363"/>
    </row>
    <row r="29" spans="1:2" ht="12.75">
      <c r="A29" s="363"/>
      <c r="B29" s="363"/>
    </row>
    <row r="30" spans="1:2" ht="12.75">
      <c r="A30" s="363"/>
      <c r="B30" s="363"/>
    </row>
  </sheetData>
  <mergeCells count="5">
    <mergeCell ref="C25:I25"/>
    <mergeCell ref="A1:I1"/>
    <mergeCell ref="A2:I2"/>
    <mergeCell ref="A3:I3"/>
    <mergeCell ref="C21:I21"/>
  </mergeCells>
  <printOptions horizontalCentered="1"/>
  <pageMargins left="0.7480314960629921" right="0.7480314960629921" top="0.984251968503937" bottom="0.98425196850393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Q28"/>
  <sheetViews>
    <sheetView view="pageBreakPreview" zoomScaleSheetLayoutView="100" workbookViewId="0" topLeftCell="A1">
      <selection activeCell="F23" sqref="F23"/>
    </sheetView>
  </sheetViews>
  <sheetFormatPr defaultColWidth="9.140625" defaultRowHeight="12.75"/>
  <cols>
    <col min="1" max="1" width="4.421875" style="93" customWidth="1"/>
    <col min="2" max="2" width="40.7109375" style="93" customWidth="1"/>
    <col min="3" max="3" width="8.7109375" style="93" customWidth="1"/>
    <col min="4" max="4" width="7.7109375" style="93" customWidth="1"/>
    <col min="5" max="5" width="8.8515625" style="93" customWidth="1"/>
    <col min="6" max="7" width="8.28125" style="93" customWidth="1"/>
    <col min="8" max="16384" width="9.140625" style="93" customWidth="1"/>
  </cols>
  <sheetData>
    <row r="1" spans="1:10" s="95" customFormat="1" ht="18.75">
      <c r="A1" s="365" t="s">
        <v>501</v>
      </c>
      <c r="B1" s="366"/>
      <c r="C1" s="545"/>
      <c r="D1" s="545"/>
      <c r="E1" s="545"/>
      <c r="F1" s="545"/>
      <c r="G1" s="545"/>
      <c r="H1" s="545"/>
      <c r="I1" s="545"/>
      <c r="J1" s="545"/>
    </row>
    <row r="2" spans="1:11" ht="12.75" customHeight="1">
      <c r="A2" s="372"/>
      <c r="B2" s="135"/>
      <c r="C2" s="95"/>
      <c r="D2" s="95"/>
      <c r="E2" s="95"/>
      <c r="F2" s="95"/>
      <c r="G2" s="95"/>
      <c r="H2" s="95"/>
      <c r="I2" s="95"/>
      <c r="J2" s="95"/>
      <c r="K2" s="95"/>
    </row>
    <row r="3" spans="1:11" ht="18">
      <c r="A3" s="546" t="s">
        <v>204</v>
      </c>
      <c r="B3" s="95"/>
      <c r="C3" s="95"/>
      <c r="D3" s="95"/>
      <c r="E3" s="95"/>
      <c r="F3" s="95"/>
      <c r="G3" s="95"/>
      <c r="H3" s="95"/>
      <c r="I3" s="95"/>
      <c r="J3" s="95"/>
      <c r="K3" s="95"/>
    </row>
    <row r="4" spans="1:11" ht="12.75">
      <c r="A4" s="377"/>
      <c r="B4" s="134"/>
      <c r="C4" s="134"/>
      <c r="D4" s="134"/>
      <c r="E4" s="134"/>
      <c r="F4" s="134"/>
      <c r="G4" s="134"/>
      <c r="H4" s="134"/>
      <c r="I4" s="134"/>
      <c r="J4" s="134"/>
      <c r="K4" s="134"/>
    </row>
    <row r="5" spans="1:11" ht="12.75">
      <c r="A5" s="377" t="s">
        <v>502</v>
      </c>
      <c r="B5" s="134"/>
      <c r="C5" s="134"/>
      <c r="D5" s="134"/>
      <c r="E5" s="134"/>
      <c r="F5" s="134"/>
      <c r="G5" s="134"/>
      <c r="H5" s="134"/>
      <c r="I5" s="134"/>
      <c r="J5" s="134"/>
      <c r="K5" s="134"/>
    </row>
    <row r="6" spans="1:11" ht="12.75">
      <c r="A6" s="377"/>
      <c r="B6" s="134"/>
      <c r="C6" s="134"/>
      <c r="D6" s="134"/>
      <c r="E6" s="134"/>
      <c r="F6" s="134"/>
      <c r="G6" s="134"/>
      <c r="H6" s="134"/>
      <c r="I6" s="134"/>
      <c r="J6" s="134"/>
      <c r="K6" s="134"/>
    </row>
    <row r="7" spans="1:11" ht="12.75">
      <c r="A7" s="377" t="s">
        <v>503</v>
      </c>
      <c r="B7" s="134"/>
      <c r="C7" s="134"/>
      <c r="D7" s="134"/>
      <c r="E7" s="134"/>
      <c r="F7" s="134"/>
      <c r="G7" s="134"/>
      <c r="H7" s="134"/>
      <c r="I7" s="134"/>
      <c r="J7" s="134"/>
      <c r="K7" s="134"/>
    </row>
    <row r="8" spans="1:11" ht="12.75">
      <c r="A8" s="377" t="s">
        <v>504</v>
      </c>
      <c r="B8" s="134"/>
      <c r="C8" s="134"/>
      <c r="D8" s="134"/>
      <c r="E8" s="134"/>
      <c r="F8" s="134"/>
      <c r="G8" s="134"/>
      <c r="H8" s="134"/>
      <c r="I8" s="134"/>
      <c r="J8" s="134"/>
      <c r="K8" s="134"/>
    </row>
    <row r="9" spans="1:11" ht="12.75">
      <c r="A9" s="377"/>
      <c r="B9" s="134"/>
      <c r="C9" s="134"/>
      <c r="D9" s="134"/>
      <c r="E9" s="134"/>
      <c r="F9" s="134"/>
      <c r="G9" s="134"/>
      <c r="H9" s="134"/>
      <c r="I9" s="134"/>
      <c r="J9" s="134"/>
      <c r="K9" s="134"/>
    </row>
    <row r="10" spans="1:11" ht="12.75">
      <c r="A10" s="797" t="s">
        <v>505</v>
      </c>
      <c r="B10" s="739"/>
      <c r="C10" s="739"/>
      <c r="D10" s="739"/>
      <c r="E10" s="739"/>
      <c r="F10" s="739"/>
      <c r="G10" s="739"/>
      <c r="H10" s="739"/>
      <c r="I10" s="739"/>
      <c r="J10" s="739"/>
      <c r="K10" s="134"/>
    </row>
    <row r="11" spans="1:11" ht="12.75">
      <c r="A11" s="795"/>
      <c r="B11" s="739"/>
      <c r="C11" s="739"/>
      <c r="D11" s="739"/>
      <c r="E11" s="739"/>
      <c r="F11" s="739"/>
      <c r="G11" s="739"/>
      <c r="H11" s="739"/>
      <c r="I11" s="739"/>
      <c r="J11" s="739"/>
      <c r="K11" s="130"/>
    </row>
    <row r="12" spans="1:11" ht="12.75">
      <c r="A12" s="377"/>
      <c r="B12" s="130"/>
      <c r="C12" s="130"/>
      <c r="D12" s="130"/>
      <c r="E12" s="130"/>
      <c r="F12" s="130"/>
      <c r="G12" s="130"/>
      <c r="H12" s="130"/>
      <c r="I12" s="130"/>
      <c r="J12" s="130"/>
      <c r="K12" s="130"/>
    </row>
    <row r="13" spans="1:11" ht="12.75">
      <c r="A13" s="377"/>
      <c r="B13" s="130"/>
      <c r="C13" s="130"/>
      <c r="D13" s="130"/>
      <c r="E13" s="130"/>
      <c r="F13" s="130"/>
      <c r="G13" s="130"/>
      <c r="H13" s="130"/>
      <c r="I13" s="130"/>
      <c r="J13" s="130"/>
      <c r="K13" s="130"/>
    </row>
    <row r="14" spans="1:11" ht="12.75">
      <c r="A14" s="377"/>
      <c r="B14" s="130"/>
      <c r="C14" s="130"/>
      <c r="D14" s="130"/>
      <c r="E14" s="130"/>
      <c r="F14" s="130"/>
      <c r="G14" s="130"/>
      <c r="H14" s="130"/>
      <c r="I14" s="130"/>
      <c r="J14" s="130"/>
      <c r="K14" s="130"/>
    </row>
    <row r="15" spans="1:11" ht="12.75">
      <c r="A15" s="381"/>
      <c r="B15" s="130"/>
      <c r="C15" s="130"/>
      <c r="D15" s="130"/>
      <c r="E15" s="130"/>
      <c r="F15" s="130"/>
      <c r="G15" s="130"/>
      <c r="H15" s="130"/>
      <c r="I15" s="130"/>
      <c r="J15" s="130"/>
      <c r="K15" s="130"/>
    </row>
    <row r="16" spans="1:11" ht="12.75">
      <c r="A16" s="377" t="s">
        <v>506</v>
      </c>
      <c r="B16" s="130"/>
      <c r="C16" s="130"/>
      <c r="D16" s="130"/>
      <c r="E16" s="130"/>
      <c r="F16" s="130"/>
      <c r="G16" s="130"/>
      <c r="H16" s="130"/>
      <c r="I16" s="130"/>
      <c r="J16" s="130"/>
      <c r="K16" s="130"/>
    </row>
    <row r="17" spans="1:17" ht="12.75">
      <c r="A17" s="542" t="s">
        <v>204</v>
      </c>
      <c r="B17" s="142"/>
      <c r="C17" s="296" t="s">
        <v>375</v>
      </c>
      <c r="D17" s="296" t="s">
        <v>481</v>
      </c>
      <c r="E17" s="296" t="s">
        <v>323</v>
      </c>
      <c r="F17" s="296" t="s">
        <v>326</v>
      </c>
      <c r="G17" s="296" t="s">
        <v>492</v>
      </c>
      <c r="H17" s="130"/>
      <c r="I17" s="130"/>
      <c r="J17" s="130"/>
      <c r="K17" s="130"/>
      <c r="L17" s="140"/>
      <c r="M17" s="140"/>
      <c r="N17" s="140"/>
      <c r="O17" s="140"/>
      <c r="P17" s="140"/>
      <c r="Q17" s="95"/>
    </row>
    <row r="18" spans="1:17" ht="25.5">
      <c r="A18" s="142">
        <v>1</v>
      </c>
      <c r="B18" s="547" t="s">
        <v>507</v>
      </c>
      <c r="C18" s="149"/>
      <c r="D18" s="149"/>
      <c r="E18" s="149"/>
      <c r="F18" s="149"/>
      <c r="G18" s="149"/>
      <c r="H18" s="130"/>
      <c r="J18" s="130"/>
      <c r="K18" s="130"/>
      <c r="L18" s="140"/>
      <c r="M18" s="140"/>
      <c r="N18" s="140"/>
      <c r="O18" s="140"/>
      <c r="P18" s="140"/>
      <c r="Q18" s="95"/>
    </row>
    <row r="19" spans="1:17" ht="12.75">
      <c r="A19" s="142"/>
      <c r="B19" s="547" t="s">
        <v>508</v>
      </c>
      <c r="C19" s="149"/>
      <c r="D19" s="149"/>
      <c r="E19" s="149"/>
      <c r="F19" s="149"/>
      <c r="G19" s="149"/>
      <c r="H19" s="130"/>
      <c r="I19" s="130"/>
      <c r="J19" s="130"/>
      <c r="K19" s="130"/>
      <c r="L19" s="140"/>
      <c r="M19" s="140"/>
      <c r="N19" s="140"/>
      <c r="O19" s="140"/>
      <c r="P19" s="140"/>
      <c r="Q19" s="95"/>
    </row>
    <row r="20" spans="1:17" ht="25.5">
      <c r="A20" s="142"/>
      <c r="B20" s="547" t="s">
        <v>509</v>
      </c>
      <c r="C20" s="149"/>
      <c r="D20" s="149"/>
      <c r="E20" s="149"/>
      <c r="F20" s="149"/>
      <c r="G20" s="149"/>
      <c r="H20" s="130"/>
      <c r="I20" s="796" t="s">
        <v>486</v>
      </c>
      <c r="J20" s="796"/>
      <c r="K20" s="130"/>
      <c r="L20" s="140"/>
      <c r="M20" s="140"/>
      <c r="N20" s="140"/>
      <c r="O20" s="140"/>
      <c r="P20" s="140"/>
      <c r="Q20" s="95"/>
    </row>
    <row r="21" spans="1:17" ht="12.75">
      <c r="A21" s="142">
        <v>2</v>
      </c>
      <c r="B21" s="547" t="s">
        <v>510</v>
      </c>
      <c r="C21" s="149"/>
      <c r="D21" s="149"/>
      <c r="E21" s="149"/>
      <c r="F21" s="149"/>
      <c r="G21" s="149"/>
      <c r="H21" s="130"/>
      <c r="I21" s="796"/>
      <c r="J21" s="796"/>
      <c r="K21" s="130"/>
      <c r="L21" s="140"/>
      <c r="M21" s="140"/>
      <c r="N21" s="140"/>
      <c r="O21" s="140"/>
      <c r="P21" s="140"/>
      <c r="Q21" s="95"/>
    </row>
    <row r="22" spans="1:17" ht="25.5">
      <c r="A22" s="142"/>
      <c r="B22" s="547" t="s">
        <v>511</v>
      </c>
      <c r="C22" s="149"/>
      <c r="D22" s="149"/>
      <c r="E22" s="149"/>
      <c r="F22" s="149"/>
      <c r="G22" s="149"/>
      <c r="H22" s="130"/>
      <c r="I22" s="796"/>
      <c r="J22" s="796"/>
      <c r="K22" s="130"/>
      <c r="L22" s="140"/>
      <c r="M22" s="140"/>
      <c r="N22" s="140"/>
      <c r="O22" s="140"/>
      <c r="P22" s="140"/>
      <c r="Q22" s="95"/>
    </row>
    <row r="23" spans="1:11" ht="12.75">
      <c r="A23" s="142"/>
      <c r="B23" s="548" t="s">
        <v>499</v>
      </c>
      <c r="C23" s="148">
        <f>SUM(C18:C22)</f>
        <v>0</v>
      </c>
      <c r="D23" s="148">
        <f>SUM(D18:D22)</f>
        <v>0</v>
      </c>
      <c r="E23" s="148">
        <f>SUM(E18:E22)</f>
        <v>0</v>
      </c>
      <c r="F23" s="148">
        <f>SUM(F18:F22)</f>
        <v>0</v>
      </c>
      <c r="G23" s="148">
        <f>SUM(G18:G22)</f>
        <v>0</v>
      </c>
      <c r="H23" s="130"/>
      <c r="I23" s="549"/>
      <c r="J23" s="130"/>
      <c r="K23" s="130"/>
    </row>
    <row r="24" spans="1:11" ht="12.75">
      <c r="A24" s="381"/>
      <c r="B24" s="130"/>
      <c r="C24" s="130"/>
      <c r="D24" s="130"/>
      <c r="E24" s="130"/>
      <c r="F24" s="130"/>
      <c r="G24" s="130"/>
      <c r="H24" s="130"/>
      <c r="I24" s="549"/>
      <c r="J24" s="130"/>
      <c r="K24" s="130"/>
    </row>
    <row r="25" spans="1:11" s="95" customFormat="1" ht="12.75">
      <c r="A25" s="381"/>
      <c r="B25" s="130"/>
      <c r="C25" s="130"/>
      <c r="D25" s="130"/>
      <c r="E25" s="130"/>
      <c r="F25" s="130"/>
      <c r="G25" s="130"/>
      <c r="H25" s="130"/>
      <c r="I25" s="130"/>
      <c r="J25" s="130"/>
      <c r="K25" s="130"/>
    </row>
    <row r="26" spans="1:11" s="95" customFormat="1" ht="12.75">
      <c r="A26" s="797" t="s">
        <v>1058</v>
      </c>
      <c r="B26" s="739"/>
      <c r="C26" s="739"/>
      <c r="D26" s="739"/>
      <c r="E26" s="739"/>
      <c r="F26" s="739"/>
      <c r="G26" s="739"/>
      <c r="H26" s="739"/>
      <c r="I26" s="739"/>
      <c r="J26" s="739"/>
      <c r="K26" s="130"/>
    </row>
    <row r="27" spans="1:10" s="95" customFormat="1" ht="12.75">
      <c r="A27" s="795"/>
      <c r="B27" s="739"/>
      <c r="C27" s="739"/>
      <c r="D27" s="739"/>
      <c r="E27" s="739"/>
      <c r="F27" s="739"/>
      <c r="G27" s="739"/>
      <c r="H27" s="739"/>
      <c r="I27" s="739"/>
      <c r="J27" s="739"/>
    </row>
    <row r="28" spans="1:10" s="95" customFormat="1" ht="12.75">
      <c r="A28" s="145"/>
      <c r="B28" s="94"/>
      <c r="C28" s="94"/>
      <c r="D28" s="94"/>
      <c r="E28" s="94"/>
      <c r="F28" s="94"/>
      <c r="G28" s="94"/>
      <c r="H28" s="94"/>
      <c r="I28" s="94"/>
      <c r="J28" s="94"/>
    </row>
  </sheetData>
  <mergeCells count="3">
    <mergeCell ref="A10:J11"/>
    <mergeCell ref="I20:J22"/>
    <mergeCell ref="A26:J27"/>
  </mergeCells>
  <printOptions/>
  <pageMargins left="0.75" right="0.75" top="1" bottom="1" header="0.5" footer="0.5"/>
  <pageSetup horizontalDpi="300" verticalDpi="300"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Q27"/>
  <sheetViews>
    <sheetView view="pageBreakPreview" zoomScaleSheetLayoutView="100" workbookViewId="0" topLeftCell="A1">
      <selection activeCell="B20" sqref="B20"/>
    </sheetView>
  </sheetViews>
  <sheetFormatPr defaultColWidth="9.140625" defaultRowHeight="12.75"/>
  <cols>
    <col min="1" max="1" width="3.57421875" style="93" customWidth="1"/>
    <col min="2" max="2" width="30.421875" style="93" customWidth="1"/>
    <col min="3" max="17" width="8.7109375" style="93" customWidth="1"/>
    <col min="18" max="16384" width="9.140625" style="93" customWidth="1"/>
  </cols>
  <sheetData>
    <row r="1" spans="1:17" s="95" customFormat="1" ht="18.75">
      <c r="A1" s="365" t="s">
        <v>1059</v>
      </c>
      <c r="B1" s="366"/>
      <c r="C1" s="545"/>
      <c r="D1" s="545"/>
      <c r="E1" s="545"/>
      <c r="F1" s="545"/>
      <c r="G1" s="545"/>
      <c r="H1" s="545"/>
      <c r="I1" s="545"/>
      <c r="J1" s="545"/>
      <c r="K1" s="545"/>
      <c r="L1" s="545"/>
      <c r="M1" s="545"/>
      <c r="N1" s="545"/>
      <c r="O1" s="545"/>
      <c r="P1" s="545"/>
      <c r="Q1" s="550"/>
    </row>
    <row r="2" spans="1:17" s="95" customFormat="1" ht="12.75" customHeight="1">
      <c r="A2" s="372"/>
      <c r="B2" s="135"/>
      <c r="Q2" s="551"/>
    </row>
    <row r="3" spans="1:17" s="95" customFormat="1" ht="18">
      <c r="A3" s="546" t="s">
        <v>206</v>
      </c>
      <c r="Q3" s="551"/>
    </row>
    <row r="4" spans="1:17" s="95" customFormat="1" ht="12.75">
      <c r="A4" s="377"/>
      <c r="B4" s="134"/>
      <c r="Q4" s="551"/>
    </row>
    <row r="5" spans="1:17" s="95" customFormat="1" ht="12.75">
      <c r="A5" s="377" t="s">
        <v>1060</v>
      </c>
      <c r="B5" s="134"/>
      <c r="C5" s="134"/>
      <c r="D5" s="134"/>
      <c r="E5" s="134"/>
      <c r="F5" s="134"/>
      <c r="G5" s="134"/>
      <c r="H5" s="134"/>
      <c r="I5" s="134"/>
      <c r="J5" s="134"/>
      <c r="K5" s="134"/>
      <c r="L5" s="134"/>
      <c r="M5" s="134"/>
      <c r="N5" s="134"/>
      <c r="O5" s="130"/>
      <c r="P5" s="130"/>
      <c r="Q5" s="143"/>
    </row>
    <row r="6" spans="1:17" s="95" customFormat="1" ht="12.75">
      <c r="A6" s="377" t="s">
        <v>1061</v>
      </c>
      <c r="B6" s="134"/>
      <c r="C6" s="134"/>
      <c r="D6" s="134"/>
      <c r="E6" s="134"/>
      <c r="F6" s="134"/>
      <c r="G6" s="134"/>
      <c r="H6" s="134"/>
      <c r="I6" s="134"/>
      <c r="J6" s="134"/>
      <c r="K6" s="134"/>
      <c r="L6" s="134"/>
      <c r="M6" s="134"/>
      <c r="N6" s="134"/>
      <c r="O6" s="130"/>
      <c r="P6" s="130"/>
      <c r="Q6" s="143"/>
    </row>
    <row r="7" spans="1:17" s="95" customFormat="1" ht="12.75">
      <c r="A7" s="377" t="s">
        <v>1062</v>
      </c>
      <c r="B7" s="134"/>
      <c r="C7" s="134"/>
      <c r="D7" s="134"/>
      <c r="E7" s="134"/>
      <c r="F7" s="134"/>
      <c r="G7" s="134"/>
      <c r="H7" s="134"/>
      <c r="I7" s="134"/>
      <c r="J7" s="134"/>
      <c r="K7" s="134"/>
      <c r="L7" s="134"/>
      <c r="M7" s="134"/>
      <c r="N7" s="134"/>
      <c r="O7" s="130"/>
      <c r="P7" s="130"/>
      <c r="Q7" s="143"/>
    </row>
    <row r="8" spans="1:17" s="95" customFormat="1" ht="12.75">
      <c r="A8" s="377" t="s">
        <v>1063</v>
      </c>
      <c r="B8" s="134"/>
      <c r="C8" s="134"/>
      <c r="D8" s="134"/>
      <c r="E8" s="134"/>
      <c r="F8" s="134"/>
      <c r="G8" s="130"/>
      <c r="H8" s="130"/>
      <c r="I8" s="130"/>
      <c r="J8" s="130"/>
      <c r="K8" s="130"/>
      <c r="L8" s="130"/>
      <c r="M8" s="130"/>
      <c r="N8" s="130"/>
      <c r="O8" s="130"/>
      <c r="P8" s="130"/>
      <c r="Q8" s="143"/>
    </row>
    <row r="9" spans="1:17" s="95" customFormat="1" ht="12.75">
      <c r="A9" s="381"/>
      <c r="B9" s="130"/>
      <c r="C9" s="130"/>
      <c r="D9" s="130"/>
      <c r="E9" s="130"/>
      <c r="F9" s="130"/>
      <c r="G9" s="130"/>
      <c r="H9" s="130"/>
      <c r="I9" s="130"/>
      <c r="J9" s="130"/>
      <c r="K9" s="130"/>
      <c r="L9" s="130"/>
      <c r="M9" s="130"/>
      <c r="N9" s="130"/>
      <c r="O9" s="130"/>
      <c r="P9" s="130"/>
      <c r="Q9" s="143"/>
    </row>
    <row r="10" spans="1:17" ht="12.75">
      <c r="A10" s="381"/>
      <c r="B10" s="130"/>
      <c r="C10" s="130"/>
      <c r="D10" s="130"/>
      <c r="E10" s="130"/>
      <c r="F10" s="130"/>
      <c r="G10" s="130"/>
      <c r="H10" s="130"/>
      <c r="I10" s="130"/>
      <c r="J10" s="130"/>
      <c r="K10" s="130"/>
      <c r="L10" s="130"/>
      <c r="M10" s="130"/>
      <c r="N10" s="130"/>
      <c r="O10" s="130"/>
      <c r="P10" s="130"/>
      <c r="Q10" s="143"/>
    </row>
    <row r="11" spans="1:17" ht="12.75">
      <c r="A11" s="799" t="s">
        <v>206</v>
      </c>
      <c r="B11" s="800"/>
      <c r="C11" s="296" t="s">
        <v>326</v>
      </c>
      <c r="D11" s="296" t="s">
        <v>492</v>
      </c>
      <c r="E11" s="296" t="s">
        <v>1064</v>
      </c>
      <c r="F11" s="296" t="s">
        <v>1065</v>
      </c>
      <c r="G11" s="296" t="s">
        <v>1066</v>
      </c>
      <c r="H11" s="296" t="s">
        <v>1067</v>
      </c>
      <c r="I11" s="296" t="s">
        <v>1068</v>
      </c>
      <c r="J11" s="296" t="s">
        <v>1069</v>
      </c>
      <c r="K11" s="296" t="s">
        <v>1070</v>
      </c>
      <c r="L11" s="296" t="s">
        <v>1071</v>
      </c>
      <c r="M11" s="296" t="s">
        <v>1072</v>
      </c>
      <c r="N11" s="296" t="s">
        <v>1073</v>
      </c>
      <c r="O11" s="296" t="s">
        <v>1074</v>
      </c>
      <c r="P11" s="298" t="s">
        <v>1075</v>
      </c>
      <c r="Q11" s="296" t="s">
        <v>1076</v>
      </c>
    </row>
    <row r="12" spans="1:17" ht="12.75">
      <c r="A12" s="299"/>
      <c r="B12" s="142" t="s">
        <v>1077</v>
      </c>
      <c r="C12" s="149"/>
      <c r="D12" s="149"/>
      <c r="E12" s="149"/>
      <c r="F12" s="149"/>
      <c r="G12" s="149"/>
      <c r="H12" s="149"/>
      <c r="I12" s="149"/>
      <c r="J12" s="149"/>
      <c r="K12" s="149"/>
      <c r="L12" s="149"/>
      <c r="M12" s="149"/>
      <c r="N12" s="149"/>
      <c r="O12" s="149"/>
      <c r="P12" s="149"/>
      <c r="Q12" s="149"/>
    </row>
    <row r="13" spans="1:17" ht="12.75">
      <c r="A13" s="299"/>
      <c r="B13" s="142" t="s">
        <v>1078</v>
      </c>
      <c r="C13" s="149"/>
      <c r="D13" s="149"/>
      <c r="E13" s="149"/>
      <c r="F13" s="149"/>
      <c r="G13" s="149"/>
      <c r="H13" s="149"/>
      <c r="I13" s="149"/>
      <c r="J13" s="149"/>
      <c r="K13" s="149"/>
      <c r="L13" s="149"/>
      <c r="M13" s="149"/>
      <c r="N13" s="149"/>
      <c r="O13" s="149"/>
      <c r="P13" s="149"/>
      <c r="Q13" s="149"/>
    </row>
    <row r="14" spans="1:17" ht="12.75">
      <c r="A14" s="299" t="s">
        <v>532</v>
      </c>
      <c r="B14" s="142" t="s">
        <v>1007</v>
      </c>
      <c r="C14" s="149"/>
      <c r="D14" s="149"/>
      <c r="E14" s="149"/>
      <c r="F14" s="149"/>
      <c r="G14" s="149"/>
      <c r="H14" s="149"/>
      <c r="I14" s="149"/>
      <c r="J14" s="149"/>
      <c r="K14" s="149"/>
      <c r="L14" s="149"/>
      <c r="M14" s="149"/>
      <c r="N14" s="149"/>
      <c r="O14" s="149"/>
      <c r="P14" s="149"/>
      <c r="Q14" s="149"/>
    </row>
    <row r="15" spans="1:17" ht="12.75">
      <c r="A15" s="299"/>
      <c r="B15" s="142" t="s">
        <v>1077</v>
      </c>
      <c r="C15" s="149"/>
      <c r="D15" s="149"/>
      <c r="E15" s="149"/>
      <c r="F15" s="149"/>
      <c r="G15" s="149"/>
      <c r="H15" s="149"/>
      <c r="I15" s="149"/>
      <c r="J15" s="149"/>
      <c r="K15" s="149"/>
      <c r="L15" s="149"/>
      <c r="M15" s="149"/>
      <c r="N15" s="149"/>
      <c r="O15" s="149"/>
      <c r="P15" s="149"/>
      <c r="Q15" s="149"/>
    </row>
    <row r="16" spans="1:17" ht="12.75">
      <c r="A16" s="299"/>
      <c r="B16" s="142" t="s">
        <v>1078</v>
      </c>
      <c r="C16" s="149"/>
      <c r="D16" s="149"/>
      <c r="E16" s="149"/>
      <c r="F16" s="149"/>
      <c r="G16" s="149"/>
      <c r="H16" s="149"/>
      <c r="I16" s="149"/>
      <c r="J16" s="149"/>
      <c r="K16" s="149"/>
      <c r="L16" s="149"/>
      <c r="M16" s="149"/>
      <c r="N16" s="149"/>
      <c r="O16" s="149"/>
      <c r="P16" s="149"/>
      <c r="Q16" s="149"/>
    </row>
    <row r="17" spans="1:17" ht="12.75">
      <c r="A17" s="299" t="s">
        <v>533</v>
      </c>
      <c r="B17" s="142" t="s">
        <v>1008</v>
      </c>
      <c r="C17" s="149"/>
      <c r="D17" s="149"/>
      <c r="E17" s="149"/>
      <c r="F17" s="149"/>
      <c r="G17" s="149"/>
      <c r="H17" s="149"/>
      <c r="I17" s="149"/>
      <c r="J17" s="149"/>
      <c r="K17" s="149"/>
      <c r="L17" s="149"/>
      <c r="M17" s="149"/>
      <c r="N17" s="149"/>
      <c r="O17" s="149"/>
      <c r="P17" s="149"/>
      <c r="Q17" s="149"/>
    </row>
    <row r="18" spans="1:17" ht="12.75">
      <c r="A18" s="299"/>
      <c r="B18" s="142" t="s">
        <v>1077</v>
      </c>
      <c r="C18" s="149"/>
      <c r="D18" s="149"/>
      <c r="E18" s="149"/>
      <c r="F18" s="149"/>
      <c r="G18" s="149"/>
      <c r="H18" s="149"/>
      <c r="I18" s="149"/>
      <c r="J18" s="149"/>
      <c r="K18" s="149"/>
      <c r="L18" s="149"/>
      <c r="M18" s="149"/>
      <c r="N18" s="149"/>
      <c r="O18" s="149"/>
      <c r="P18" s="149"/>
      <c r="Q18" s="149"/>
    </row>
    <row r="19" spans="1:17" ht="12.75">
      <c r="A19" s="299"/>
      <c r="B19" s="142" t="s">
        <v>1078</v>
      </c>
      <c r="C19" s="149"/>
      <c r="D19" s="149"/>
      <c r="E19" s="149"/>
      <c r="F19" s="149"/>
      <c r="G19" s="149"/>
      <c r="H19" s="149"/>
      <c r="I19" s="149"/>
      <c r="J19" s="149"/>
      <c r="K19" s="149"/>
      <c r="L19" s="149"/>
      <c r="M19" s="149"/>
      <c r="N19" s="149"/>
      <c r="O19" s="149"/>
      <c r="P19" s="149"/>
      <c r="Q19" s="149"/>
    </row>
    <row r="20" spans="1:17" ht="12.75">
      <c r="A20" s="299" t="s">
        <v>534</v>
      </c>
      <c r="B20" s="142" t="s">
        <v>1009</v>
      </c>
      <c r="C20" s="149"/>
      <c r="D20" s="149"/>
      <c r="E20" s="149"/>
      <c r="F20" s="149"/>
      <c r="G20" s="149"/>
      <c r="H20" s="149"/>
      <c r="I20" s="149"/>
      <c r="J20" s="149"/>
      <c r="K20" s="149"/>
      <c r="L20" s="149"/>
      <c r="M20" s="149"/>
      <c r="N20" s="149"/>
      <c r="O20" s="149"/>
      <c r="P20" s="149"/>
      <c r="Q20" s="149"/>
    </row>
    <row r="21" spans="1:17" ht="12.75">
      <c r="A21" s="299"/>
      <c r="B21" s="147" t="s">
        <v>1079</v>
      </c>
      <c r="C21" s="148">
        <f>C14+C17+C20</f>
        <v>0</v>
      </c>
      <c r="D21" s="148">
        <f aca="true" t="shared" si="0" ref="D21:Q21">D14+D17+D20</f>
        <v>0</v>
      </c>
      <c r="E21" s="148">
        <f t="shared" si="0"/>
        <v>0</v>
      </c>
      <c r="F21" s="148">
        <f t="shared" si="0"/>
        <v>0</v>
      </c>
      <c r="G21" s="148">
        <f t="shared" si="0"/>
        <v>0</v>
      </c>
      <c r="H21" s="148">
        <f t="shared" si="0"/>
        <v>0</v>
      </c>
      <c r="I21" s="148">
        <f t="shared" si="0"/>
        <v>0</v>
      </c>
      <c r="J21" s="148">
        <f t="shared" si="0"/>
        <v>0</v>
      </c>
      <c r="K21" s="148">
        <f t="shared" si="0"/>
        <v>0</v>
      </c>
      <c r="L21" s="148">
        <f t="shared" si="0"/>
        <v>0</v>
      </c>
      <c r="M21" s="148">
        <f t="shared" si="0"/>
        <v>0</v>
      </c>
      <c r="N21" s="148">
        <f t="shared" si="0"/>
        <v>0</v>
      </c>
      <c r="O21" s="148">
        <f t="shared" si="0"/>
        <v>0</v>
      </c>
      <c r="P21" s="148">
        <f t="shared" si="0"/>
        <v>0</v>
      </c>
      <c r="Q21" s="148">
        <f t="shared" si="0"/>
        <v>0</v>
      </c>
    </row>
    <row r="22" spans="1:17" ht="12.75">
      <c r="A22" s="381"/>
      <c r="B22" s="130"/>
      <c r="C22" s="130"/>
      <c r="D22" s="130"/>
      <c r="E22" s="130"/>
      <c r="F22" s="130"/>
      <c r="G22" s="130"/>
      <c r="H22" s="130"/>
      <c r="I22" s="130"/>
      <c r="J22" s="130"/>
      <c r="K22" s="130"/>
      <c r="L22" s="130"/>
      <c r="M22" s="130"/>
      <c r="N22" s="130"/>
      <c r="O22" s="130"/>
      <c r="P22" s="130"/>
      <c r="Q22" s="143"/>
    </row>
    <row r="23" spans="1:17" s="95" customFormat="1" ht="12.75">
      <c r="A23" s="381"/>
      <c r="B23" s="130"/>
      <c r="C23" s="98" t="s">
        <v>483</v>
      </c>
      <c r="D23" s="130"/>
      <c r="E23" s="130"/>
      <c r="F23" s="130"/>
      <c r="G23" s="801" t="s">
        <v>486</v>
      </c>
      <c r="H23" s="801"/>
      <c r="I23" s="802"/>
      <c r="J23" s="130"/>
      <c r="K23" s="130"/>
      <c r="L23" s="130"/>
      <c r="M23" s="130"/>
      <c r="N23" s="130"/>
      <c r="O23" s="130"/>
      <c r="P23" s="130"/>
      <c r="Q23" s="143"/>
    </row>
    <row r="24" spans="1:17" s="95" customFormat="1" ht="12.75">
      <c r="A24" s="144"/>
      <c r="G24" s="801"/>
      <c r="H24" s="801"/>
      <c r="I24" s="802"/>
      <c r="Q24" s="551"/>
    </row>
    <row r="25" spans="1:17" s="95" customFormat="1" ht="12.75">
      <c r="A25" s="144"/>
      <c r="G25" s="801"/>
      <c r="H25" s="801"/>
      <c r="I25" s="802"/>
      <c r="Q25" s="551"/>
    </row>
    <row r="26" spans="1:17" s="95" customFormat="1" ht="24" customHeight="1">
      <c r="A26" s="798" t="s">
        <v>1080</v>
      </c>
      <c r="B26" s="796"/>
      <c r="C26" s="796"/>
      <c r="D26" s="796"/>
      <c r="E26" s="796"/>
      <c r="F26" s="796"/>
      <c r="G26" s="796"/>
      <c r="H26" s="796"/>
      <c r="I26" s="796"/>
      <c r="J26" s="796"/>
      <c r="K26" s="796"/>
      <c r="L26" s="796"/>
      <c r="M26" s="796"/>
      <c r="N26" s="796"/>
      <c r="Q26" s="551"/>
    </row>
    <row r="27" spans="1:17" s="95" customFormat="1" ht="12.75">
      <c r="A27" s="145"/>
      <c r="B27" s="94"/>
      <c r="C27" s="94"/>
      <c r="D27" s="94"/>
      <c r="E27" s="94"/>
      <c r="F27" s="94"/>
      <c r="G27" s="94"/>
      <c r="H27" s="94"/>
      <c r="I27" s="94"/>
      <c r="J27" s="94"/>
      <c r="K27" s="94"/>
      <c r="L27" s="94"/>
      <c r="M27" s="94"/>
      <c r="N27" s="94"/>
      <c r="O27" s="94"/>
      <c r="P27" s="94"/>
      <c r="Q27" s="146"/>
    </row>
  </sheetData>
  <mergeCells count="3">
    <mergeCell ref="A26:N26"/>
    <mergeCell ref="A11:B11"/>
    <mergeCell ref="G23:I25"/>
  </mergeCells>
  <printOptions/>
  <pageMargins left="0.75" right="0.75" top="1" bottom="1" header="0.5" footer="0.5"/>
  <pageSetup fitToHeight="1" fitToWidth="1" horizontalDpi="300" verticalDpi="300" orientation="landscape" paperSize="9" scale="78"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29"/>
  <sheetViews>
    <sheetView zoomScaleSheetLayoutView="100" workbookViewId="0" topLeftCell="A1">
      <selection activeCell="A5" sqref="A5:Q6"/>
    </sheetView>
  </sheetViews>
  <sheetFormatPr defaultColWidth="9.140625" defaultRowHeight="12.75"/>
  <cols>
    <col min="1" max="1" width="4.140625" style="93" customWidth="1"/>
    <col min="2" max="2" width="32.57421875" style="93" customWidth="1"/>
    <col min="3" max="17" width="8.7109375" style="93" customWidth="1"/>
    <col min="18" max="16384" width="9.140625" style="93" customWidth="1"/>
  </cols>
  <sheetData>
    <row r="1" spans="1:17" s="95" customFormat="1" ht="18.75">
      <c r="A1" s="365" t="s">
        <v>1081</v>
      </c>
      <c r="B1" s="366"/>
      <c r="C1" s="545"/>
      <c r="D1" s="530"/>
      <c r="E1" s="530"/>
      <c r="F1" s="530"/>
      <c r="G1" s="530"/>
      <c r="H1" s="530"/>
      <c r="I1" s="530"/>
      <c r="J1" s="530"/>
      <c r="K1" s="530"/>
      <c r="L1" s="530"/>
      <c r="M1" s="530"/>
      <c r="N1" s="530"/>
      <c r="O1" s="530"/>
      <c r="P1" s="530"/>
      <c r="Q1" s="550"/>
    </row>
    <row r="2" spans="1:17" s="95" customFormat="1" ht="12.75" customHeight="1">
      <c r="A2" s="372"/>
      <c r="B2" s="135"/>
      <c r="D2" s="98"/>
      <c r="E2" s="98"/>
      <c r="F2" s="98"/>
      <c r="G2" s="98"/>
      <c r="H2" s="98"/>
      <c r="I2" s="98"/>
      <c r="J2" s="98"/>
      <c r="K2" s="98"/>
      <c r="L2" s="98"/>
      <c r="M2" s="98"/>
      <c r="N2" s="98"/>
      <c r="O2" s="98"/>
      <c r="P2" s="98"/>
      <c r="Q2" s="551"/>
    </row>
    <row r="3" spans="1:17" s="95" customFormat="1" ht="18.75">
      <c r="A3" s="546" t="s">
        <v>237</v>
      </c>
      <c r="B3" s="135"/>
      <c r="D3" s="98"/>
      <c r="E3" s="98"/>
      <c r="F3" s="98"/>
      <c r="G3" s="98"/>
      <c r="H3" s="98"/>
      <c r="I3" s="98"/>
      <c r="J3" s="98"/>
      <c r="K3" s="98"/>
      <c r="L3" s="98"/>
      <c r="M3" s="98"/>
      <c r="N3" s="98"/>
      <c r="O3" s="98"/>
      <c r="P3" s="98"/>
      <c r="Q3" s="551"/>
    </row>
    <row r="4" spans="1:17" s="95" customFormat="1" ht="12.75">
      <c r="A4" s="377"/>
      <c r="B4" s="134"/>
      <c r="D4" s="98"/>
      <c r="E4" s="98"/>
      <c r="F4" s="98"/>
      <c r="G4" s="98"/>
      <c r="H4" s="98"/>
      <c r="I4" s="98"/>
      <c r="J4" s="98"/>
      <c r="K4" s="98"/>
      <c r="L4" s="98"/>
      <c r="M4" s="98"/>
      <c r="N4" s="98"/>
      <c r="O4" s="98"/>
      <c r="P4" s="98"/>
      <c r="Q4" s="551"/>
    </row>
    <row r="5" spans="1:17" s="95" customFormat="1" ht="12.75">
      <c r="A5" s="797" t="s">
        <v>1082</v>
      </c>
      <c r="B5" s="739"/>
      <c r="C5" s="739"/>
      <c r="D5" s="739"/>
      <c r="E5" s="739"/>
      <c r="F5" s="739"/>
      <c r="G5" s="739"/>
      <c r="H5" s="739"/>
      <c r="I5" s="739"/>
      <c r="J5" s="739"/>
      <c r="K5" s="739"/>
      <c r="L5" s="739"/>
      <c r="M5" s="739"/>
      <c r="N5" s="739"/>
      <c r="O5" s="739"/>
      <c r="P5" s="739"/>
      <c r="Q5" s="803"/>
    </row>
    <row r="6" spans="1:17" s="95" customFormat="1" ht="12.75">
      <c r="A6" s="795"/>
      <c r="B6" s="739"/>
      <c r="C6" s="739"/>
      <c r="D6" s="739"/>
      <c r="E6" s="739"/>
      <c r="F6" s="739"/>
      <c r="G6" s="739"/>
      <c r="H6" s="739"/>
      <c r="I6" s="739"/>
      <c r="J6" s="739"/>
      <c r="K6" s="739"/>
      <c r="L6" s="739"/>
      <c r="M6" s="739"/>
      <c r="N6" s="739"/>
      <c r="O6" s="739"/>
      <c r="P6" s="739"/>
      <c r="Q6" s="803"/>
    </row>
    <row r="7" spans="1:17" s="95" customFormat="1" ht="12.75">
      <c r="A7" s="607"/>
      <c r="B7" s="606"/>
      <c r="C7" s="606"/>
      <c r="D7" s="606"/>
      <c r="E7" s="606"/>
      <c r="F7" s="606"/>
      <c r="G7" s="606"/>
      <c r="H7" s="606"/>
      <c r="I7" s="606"/>
      <c r="J7" s="606"/>
      <c r="K7" s="606"/>
      <c r="L7" s="606"/>
      <c r="M7" s="606"/>
      <c r="N7" s="606"/>
      <c r="O7" s="606"/>
      <c r="P7" s="606"/>
      <c r="Q7" s="608"/>
    </row>
    <row r="8" spans="1:17" s="95" customFormat="1" ht="12.75">
      <c r="A8" s="607"/>
      <c r="B8" s="606"/>
      <c r="C8" s="606"/>
      <c r="D8" s="606"/>
      <c r="E8" s="606"/>
      <c r="F8" s="606"/>
      <c r="G8" s="606"/>
      <c r="H8" s="606"/>
      <c r="I8" s="606"/>
      <c r="J8" s="606"/>
      <c r="K8" s="606"/>
      <c r="L8" s="606"/>
      <c r="M8" s="606"/>
      <c r="N8" s="606"/>
      <c r="O8" s="606"/>
      <c r="P8" s="606"/>
      <c r="Q8" s="608"/>
    </row>
    <row r="9" spans="1:17" s="140" customFormat="1" ht="12.75">
      <c r="A9" s="377"/>
      <c r="B9" s="98"/>
      <c r="C9" s="98"/>
      <c r="D9" s="98"/>
      <c r="E9" s="98"/>
      <c r="F9" s="98"/>
      <c r="G9" s="98"/>
      <c r="H9" s="98"/>
      <c r="I9" s="98"/>
      <c r="J9" s="98"/>
      <c r="K9" s="98"/>
      <c r="L9" s="98"/>
      <c r="M9" s="98"/>
      <c r="N9" s="98"/>
      <c r="O9" s="98"/>
      <c r="P9" s="98"/>
      <c r="Q9" s="552"/>
    </row>
    <row r="10" spans="1:17" s="140" customFormat="1" ht="12.75">
      <c r="A10" s="534"/>
      <c r="B10" s="296" t="s">
        <v>1083</v>
      </c>
      <c r="C10" s="296" t="s">
        <v>326</v>
      </c>
      <c r="D10" s="296" t="s">
        <v>492</v>
      </c>
      <c r="E10" s="296" t="s">
        <v>1064</v>
      </c>
      <c r="F10" s="296" t="s">
        <v>1065</v>
      </c>
      <c r="G10" s="296" t="s">
        <v>1066</v>
      </c>
      <c r="H10" s="296" t="s">
        <v>1067</v>
      </c>
      <c r="I10" s="296" t="s">
        <v>1068</v>
      </c>
      <c r="J10" s="296" t="s">
        <v>1069</v>
      </c>
      <c r="K10" s="296" t="s">
        <v>1070</v>
      </c>
      <c r="L10" s="296" t="s">
        <v>1071</v>
      </c>
      <c r="M10" s="296" t="s">
        <v>1072</v>
      </c>
      <c r="N10" s="296" t="s">
        <v>1073</v>
      </c>
      <c r="O10" s="296" t="s">
        <v>1074</v>
      </c>
      <c r="P10" s="298" t="s">
        <v>1075</v>
      </c>
      <c r="Q10" s="296" t="s">
        <v>1076</v>
      </c>
    </row>
    <row r="11" spans="1:17" s="140" customFormat="1" ht="12.75">
      <c r="A11" s="295" t="s">
        <v>535</v>
      </c>
      <c r="B11" s="137" t="s">
        <v>1084</v>
      </c>
      <c r="C11" s="139"/>
      <c r="D11" s="139"/>
      <c r="E11" s="139"/>
      <c r="F11" s="139"/>
      <c r="G11" s="139"/>
      <c r="H11" s="139"/>
      <c r="I11" s="139"/>
      <c r="J11" s="139"/>
      <c r="K11" s="139"/>
      <c r="L11" s="139"/>
      <c r="M11" s="139"/>
      <c r="N11" s="139"/>
      <c r="O11" s="139"/>
      <c r="P11" s="139"/>
      <c r="Q11" s="149"/>
    </row>
    <row r="12" spans="1:17" s="150" customFormat="1" ht="12.75">
      <c r="A12" s="295" t="s">
        <v>536</v>
      </c>
      <c r="B12" s="137" t="s">
        <v>1085</v>
      </c>
      <c r="C12" s="139"/>
      <c r="D12" s="139"/>
      <c r="E12" s="139"/>
      <c r="F12" s="139"/>
      <c r="G12" s="139"/>
      <c r="H12" s="139"/>
      <c r="I12" s="139"/>
      <c r="J12" s="139"/>
      <c r="K12" s="139"/>
      <c r="L12" s="139"/>
      <c r="M12" s="139"/>
      <c r="N12" s="139"/>
      <c r="O12" s="139"/>
      <c r="P12" s="139"/>
      <c r="Q12" s="149"/>
    </row>
    <row r="13" spans="1:17" s="150" customFormat="1" ht="12.75">
      <c r="A13" s="295" t="s">
        <v>537</v>
      </c>
      <c r="B13" s="137" t="s">
        <v>1086</v>
      </c>
      <c r="C13" s="139"/>
      <c r="D13" s="139"/>
      <c r="E13" s="139"/>
      <c r="F13" s="139"/>
      <c r="G13" s="139"/>
      <c r="H13" s="139"/>
      <c r="I13" s="139"/>
      <c r="J13" s="139"/>
      <c r="K13" s="139"/>
      <c r="L13" s="139"/>
      <c r="M13" s="139"/>
      <c r="N13" s="139"/>
      <c r="O13" s="139"/>
      <c r="P13" s="139"/>
      <c r="Q13" s="149"/>
    </row>
    <row r="14" spans="1:17" s="150" customFormat="1" ht="12.75">
      <c r="A14" s="295" t="s">
        <v>538</v>
      </c>
      <c r="B14" s="137" t="s">
        <v>1087</v>
      </c>
      <c r="C14" s="139"/>
      <c r="D14" s="139"/>
      <c r="E14" s="139"/>
      <c r="F14" s="139"/>
      <c r="G14" s="139"/>
      <c r="H14" s="139"/>
      <c r="I14" s="139"/>
      <c r="J14" s="139"/>
      <c r="K14" s="139"/>
      <c r="L14" s="139"/>
      <c r="M14" s="139"/>
      <c r="N14" s="139"/>
      <c r="O14" s="139"/>
      <c r="P14" s="139"/>
      <c r="Q14" s="149"/>
    </row>
    <row r="15" spans="1:17" s="150" customFormat="1" ht="12.75">
      <c r="A15" s="295" t="s">
        <v>539</v>
      </c>
      <c r="B15" s="137"/>
      <c r="C15" s="139"/>
      <c r="D15" s="139"/>
      <c r="E15" s="139"/>
      <c r="F15" s="139"/>
      <c r="G15" s="139"/>
      <c r="H15" s="139"/>
      <c r="I15" s="139"/>
      <c r="J15" s="139"/>
      <c r="K15" s="139"/>
      <c r="L15" s="139"/>
      <c r="M15" s="139"/>
      <c r="N15" s="139"/>
      <c r="O15" s="139"/>
      <c r="P15" s="139"/>
      <c r="Q15" s="149"/>
    </row>
    <row r="16" spans="1:17" s="150" customFormat="1" ht="12.75">
      <c r="A16" s="295" t="s">
        <v>540</v>
      </c>
      <c r="B16" s="137"/>
      <c r="C16" s="139"/>
      <c r="D16" s="139"/>
      <c r="E16" s="139"/>
      <c r="F16" s="139"/>
      <c r="G16" s="139"/>
      <c r="H16" s="139"/>
      <c r="I16" s="139"/>
      <c r="J16" s="139"/>
      <c r="K16" s="139"/>
      <c r="L16" s="139"/>
      <c r="M16" s="139"/>
      <c r="N16" s="139"/>
      <c r="O16" s="139"/>
      <c r="P16" s="139"/>
      <c r="Q16" s="149"/>
    </row>
    <row r="17" spans="1:17" s="150" customFormat="1" ht="12.75">
      <c r="A17" s="295" t="s">
        <v>541</v>
      </c>
      <c r="B17" s="137"/>
      <c r="C17" s="139"/>
      <c r="D17" s="139"/>
      <c r="E17" s="139"/>
      <c r="F17" s="139"/>
      <c r="G17" s="139"/>
      <c r="H17" s="139"/>
      <c r="I17" s="139"/>
      <c r="J17" s="139"/>
      <c r="K17" s="139"/>
      <c r="L17" s="139"/>
      <c r="M17" s="139"/>
      <c r="N17" s="139"/>
      <c r="O17" s="139"/>
      <c r="P17" s="139"/>
      <c r="Q17" s="149"/>
    </row>
    <row r="18" spans="1:17" s="150" customFormat="1" ht="12.75">
      <c r="A18" s="295" t="s">
        <v>542</v>
      </c>
      <c r="B18" s="137"/>
      <c r="C18" s="139"/>
      <c r="D18" s="139"/>
      <c r="E18" s="139"/>
      <c r="F18" s="139"/>
      <c r="G18" s="139"/>
      <c r="H18" s="139"/>
      <c r="I18" s="139"/>
      <c r="J18" s="139"/>
      <c r="K18" s="139"/>
      <c r="L18" s="139"/>
      <c r="M18" s="139"/>
      <c r="N18" s="139"/>
      <c r="O18" s="139"/>
      <c r="P18" s="139"/>
      <c r="Q18" s="149"/>
    </row>
    <row r="19" spans="1:17" s="150" customFormat="1" ht="12.75">
      <c r="A19" s="295" t="s">
        <v>543</v>
      </c>
      <c r="B19" s="137" t="s">
        <v>1088</v>
      </c>
      <c r="C19" s="139"/>
      <c r="D19" s="139"/>
      <c r="E19" s="139"/>
      <c r="F19" s="139"/>
      <c r="G19" s="139"/>
      <c r="H19" s="139"/>
      <c r="I19" s="139"/>
      <c r="J19" s="139"/>
      <c r="K19" s="139"/>
      <c r="L19" s="139"/>
      <c r="M19" s="139"/>
      <c r="N19" s="139"/>
      <c r="O19" s="139"/>
      <c r="P19" s="139"/>
      <c r="Q19" s="149"/>
    </row>
    <row r="20" spans="1:17" s="150" customFormat="1" ht="12.75">
      <c r="A20" s="295"/>
      <c r="B20" s="153"/>
      <c r="C20" s="154"/>
      <c r="D20" s="154"/>
      <c r="E20" s="154"/>
      <c r="F20" s="154"/>
      <c r="G20" s="154"/>
      <c r="H20" s="154"/>
      <c r="I20" s="154"/>
      <c r="J20" s="154"/>
      <c r="K20" s="154"/>
      <c r="L20" s="154"/>
      <c r="M20" s="154"/>
      <c r="N20" s="154"/>
      <c r="O20" s="154"/>
      <c r="P20" s="154"/>
      <c r="Q20" s="155"/>
    </row>
    <row r="21" spans="1:17" s="150" customFormat="1" ht="12.75">
      <c r="A21" s="553"/>
      <c r="B21" s="147" t="s">
        <v>374</v>
      </c>
      <c r="C21" s="138">
        <f>SUM(C11:C20)</f>
        <v>0</v>
      </c>
      <c r="D21" s="138">
        <f aca="true" t="shared" si="0" ref="D21:Q21">SUM(D11:D20)</f>
        <v>0</v>
      </c>
      <c r="E21" s="138">
        <f t="shared" si="0"/>
        <v>0</v>
      </c>
      <c r="F21" s="138">
        <f t="shared" si="0"/>
        <v>0</v>
      </c>
      <c r="G21" s="138">
        <f t="shared" si="0"/>
        <v>0</v>
      </c>
      <c r="H21" s="138">
        <f t="shared" si="0"/>
        <v>0</v>
      </c>
      <c r="I21" s="138">
        <f t="shared" si="0"/>
        <v>0</v>
      </c>
      <c r="J21" s="138">
        <f t="shared" si="0"/>
        <v>0</v>
      </c>
      <c r="K21" s="138">
        <f t="shared" si="0"/>
        <v>0</v>
      </c>
      <c r="L21" s="138">
        <f t="shared" si="0"/>
        <v>0</v>
      </c>
      <c r="M21" s="138">
        <f t="shared" si="0"/>
        <v>0</v>
      </c>
      <c r="N21" s="138">
        <f t="shared" si="0"/>
        <v>0</v>
      </c>
      <c r="O21" s="138">
        <f t="shared" si="0"/>
        <v>0</v>
      </c>
      <c r="P21" s="138">
        <f t="shared" si="0"/>
        <v>0</v>
      </c>
      <c r="Q21" s="148">
        <f t="shared" si="0"/>
        <v>0</v>
      </c>
    </row>
    <row r="22" spans="1:17" s="150" customFormat="1" ht="12.75">
      <c r="A22" s="534"/>
      <c r="B22" s="98"/>
      <c r="C22" s="98"/>
      <c r="D22" s="98"/>
      <c r="E22" s="98"/>
      <c r="F22" s="98"/>
      <c r="G22" s="98"/>
      <c r="H22" s="98"/>
      <c r="I22" s="98"/>
      <c r="J22" s="98"/>
      <c r="K22" s="98"/>
      <c r="L22" s="98"/>
      <c r="M22" s="98"/>
      <c r="N22" s="98"/>
      <c r="O22" s="98"/>
      <c r="P22" s="98"/>
      <c r="Q22" s="551"/>
    </row>
    <row r="23" spans="1:17" ht="12.75">
      <c r="A23" s="144"/>
      <c r="B23" s="98"/>
      <c r="C23" s="98" t="s">
        <v>483</v>
      </c>
      <c r="D23" s="130"/>
      <c r="E23" s="130"/>
      <c r="F23" s="130"/>
      <c r="G23" s="801" t="s">
        <v>486</v>
      </c>
      <c r="H23" s="801"/>
      <c r="I23" s="802"/>
      <c r="J23" s="130"/>
      <c r="K23" s="130"/>
      <c r="L23" s="130"/>
      <c r="M23" s="98"/>
      <c r="N23" s="98"/>
      <c r="O23" s="98"/>
      <c r="P23" s="98"/>
      <c r="Q23" s="551"/>
    </row>
    <row r="24" spans="1:17" ht="12.75">
      <c r="A24" s="534"/>
      <c r="B24" s="98"/>
      <c r="C24" s="98"/>
      <c r="D24" s="98"/>
      <c r="E24" s="98"/>
      <c r="F24" s="98"/>
      <c r="G24" s="801"/>
      <c r="H24" s="801"/>
      <c r="I24" s="802"/>
      <c r="J24" s="98"/>
      <c r="K24" s="98"/>
      <c r="L24" s="98"/>
      <c r="M24" s="98"/>
      <c r="N24" s="98"/>
      <c r="O24" s="98"/>
      <c r="P24" s="98"/>
      <c r="Q24" s="551"/>
    </row>
    <row r="25" spans="1:17" ht="12.75">
      <c r="A25" s="144"/>
      <c r="B25" s="95"/>
      <c r="C25" s="95"/>
      <c r="D25" s="95"/>
      <c r="E25" s="95"/>
      <c r="F25" s="95"/>
      <c r="G25" s="801"/>
      <c r="H25" s="801"/>
      <c r="I25" s="802"/>
      <c r="J25" s="95"/>
      <c r="K25" s="95"/>
      <c r="L25" s="95"/>
      <c r="M25" s="95"/>
      <c r="N25" s="95"/>
      <c r="O25" s="95"/>
      <c r="P25" s="95"/>
      <c r="Q25" s="551"/>
    </row>
    <row r="26" spans="1:17" ht="24.75" customHeight="1">
      <c r="A26" s="804" t="s">
        <v>1089</v>
      </c>
      <c r="B26" s="739"/>
      <c r="C26" s="739"/>
      <c r="D26" s="739"/>
      <c r="E26" s="739"/>
      <c r="F26" s="739"/>
      <c r="G26" s="739"/>
      <c r="H26" s="739"/>
      <c r="I26" s="739"/>
      <c r="J26" s="739"/>
      <c r="K26" s="739"/>
      <c r="L26" s="739"/>
      <c r="M26" s="739"/>
      <c r="N26" s="739"/>
      <c r="O26" s="739"/>
      <c r="P26" s="95"/>
      <c r="Q26" s="551"/>
    </row>
    <row r="27" spans="1:17" ht="12.75">
      <c r="A27" s="377" t="s">
        <v>1090</v>
      </c>
      <c r="B27" s="152"/>
      <c r="C27" s="130"/>
      <c r="D27" s="130"/>
      <c r="E27" s="130"/>
      <c r="F27" s="130"/>
      <c r="G27" s="130"/>
      <c r="H27" s="130"/>
      <c r="I27" s="130"/>
      <c r="J27" s="130"/>
      <c r="K27" s="130"/>
      <c r="L27" s="130"/>
      <c r="M27" s="95"/>
      <c r="N27" s="95"/>
      <c r="O27" s="95"/>
      <c r="P27" s="95"/>
      <c r="Q27" s="551"/>
    </row>
    <row r="28" spans="1:17" ht="12.75">
      <c r="A28" s="144"/>
      <c r="B28" s="152"/>
      <c r="C28" s="130"/>
      <c r="D28" s="130"/>
      <c r="E28" s="130"/>
      <c r="F28" s="130"/>
      <c r="G28" s="130"/>
      <c r="H28" s="130"/>
      <c r="I28" s="130"/>
      <c r="J28" s="130"/>
      <c r="K28" s="130"/>
      <c r="L28" s="130"/>
      <c r="M28" s="95"/>
      <c r="N28" s="95"/>
      <c r="O28" s="95"/>
      <c r="P28" s="95"/>
      <c r="Q28" s="551"/>
    </row>
    <row r="29" spans="1:17" ht="12.75">
      <c r="A29" s="145"/>
      <c r="B29" s="94"/>
      <c r="C29" s="94"/>
      <c r="D29" s="94"/>
      <c r="E29" s="94"/>
      <c r="F29" s="94"/>
      <c r="G29" s="94"/>
      <c r="H29" s="94"/>
      <c r="I29" s="94"/>
      <c r="J29" s="94"/>
      <c r="K29" s="94"/>
      <c r="L29" s="94"/>
      <c r="M29" s="94"/>
      <c r="N29" s="94"/>
      <c r="O29" s="94"/>
      <c r="P29" s="94"/>
      <c r="Q29" s="146"/>
    </row>
    <row r="30" s="95" customFormat="1" ht="12.75"/>
  </sheetData>
  <mergeCells count="3">
    <mergeCell ref="A5:Q6"/>
    <mergeCell ref="G23:I25"/>
    <mergeCell ref="A26:O26"/>
  </mergeCells>
  <printOptions/>
  <pageMargins left="0.75" right="0.75" top="1" bottom="1" header="0.5" footer="0.5"/>
  <pageSetup fitToHeight="1" fitToWidth="1" horizontalDpi="300" verticalDpi="300" orientation="landscape" paperSize="9" scale="78"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V35"/>
  <sheetViews>
    <sheetView zoomScaleSheetLayoutView="100" workbookViewId="0" topLeftCell="B1">
      <selection activeCell="C22" sqref="C22"/>
    </sheetView>
  </sheetViews>
  <sheetFormatPr defaultColWidth="9.140625" defaultRowHeight="12.75"/>
  <cols>
    <col min="1" max="1" width="1.7109375" style="93" customWidth="1"/>
    <col min="2" max="2" width="33.57421875" style="93" customWidth="1"/>
    <col min="3" max="3" width="12.28125" style="93" bestFit="1" customWidth="1"/>
    <col min="4" max="4" width="11.7109375" style="93" customWidth="1"/>
    <col min="5" max="5" width="11.28125" style="93" customWidth="1"/>
    <col min="6" max="6" width="11.00390625" style="93" customWidth="1"/>
    <col min="7" max="21" width="8.7109375" style="93" customWidth="1"/>
    <col min="22" max="16384" width="9.140625" style="93" customWidth="1"/>
  </cols>
  <sheetData>
    <row r="1" spans="1:21" s="95" customFormat="1" ht="18">
      <c r="A1" s="365" t="s">
        <v>1091</v>
      </c>
      <c r="B1" s="545"/>
      <c r="C1" s="545"/>
      <c r="D1" s="545"/>
      <c r="E1" s="545"/>
      <c r="F1" s="545"/>
      <c r="G1" s="545"/>
      <c r="H1" s="545"/>
      <c r="I1" s="545"/>
      <c r="J1" s="545"/>
      <c r="K1" s="545"/>
      <c r="L1" s="545"/>
      <c r="M1" s="545"/>
      <c r="N1" s="545"/>
      <c r="O1" s="545"/>
      <c r="P1" s="545"/>
      <c r="Q1" s="545"/>
      <c r="R1" s="545"/>
      <c r="S1" s="545"/>
      <c r="T1" s="545"/>
      <c r="U1" s="550"/>
    </row>
    <row r="2" spans="1:21" s="95" customFormat="1" ht="12.75" customHeight="1">
      <c r="A2" s="372"/>
      <c r="U2" s="551"/>
    </row>
    <row r="3" spans="1:21" s="95" customFormat="1" ht="18">
      <c r="A3" s="546" t="s">
        <v>1092</v>
      </c>
      <c r="U3" s="551"/>
    </row>
    <row r="4" spans="1:21" s="95" customFormat="1" ht="12.75">
      <c r="A4" s="144"/>
      <c r="U4" s="551"/>
    </row>
    <row r="5" spans="1:22" s="95" customFormat="1" ht="12.75">
      <c r="A5" s="144"/>
      <c r="B5" s="134" t="s">
        <v>1093</v>
      </c>
      <c r="C5" s="98"/>
      <c r="D5" s="98"/>
      <c r="E5" s="98"/>
      <c r="F5" s="98"/>
      <c r="G5" s="98"/>
      <c r="H5" s="98"/>
      <c r="I5" s="98"/>
      <c r="J5" s="98"/>
      <c r="K5" s="98"/>
      <c r="L5" s="98"/>
      <c r="M5" s="98"/>
      <c r="N5" s="98"/>
      <c r="O5" s="98"/>
      <c r="P5" s="98"/>
      <c r="Q5" s="98"/>
      <c r="R5" s="98"/>
      <c r="S5" s="98"/>
      <c r="T5" s="98"/>
      <c r="U5" s="554"/>
      <c r="V5" s="98"/>
    </row>
    <row r="6" spans="1:22" ht="12.75">
      <c r="A6" s="534"/>
      <c r="B6" s="98"/>
      <c r="C6" s="98"/>
      <c r="D6" s="98"/>
      <c r="E6" s="98"/>
      <c r="F6" s="98"/>
      <c r="G6" s="98"/>
      <c r="H6" s="98"/>
      <c r="I6" s="98"/>
      <c r="J6" s="98"/>
      <c r="K6" s="98"/>
      <c r="L6" s="98"/>
      <c r="M6" s="98"/>
      <c r="N6" s="98"/>
      <c r="O6" s="98"/>
      <c r="P6" s="98"/>
      <c r="Q6" s="98"/>
      <c r="R6" s="98"/>
      <c r="S6" s="98"/>
      <c r="T6" s="98"/>
      <c r="U6" s="554"/>
      <c r="V6" s="97"/>
    </row>
    <row r="7" spans="1:22" ht="26.25" thickBot="1">
      <c r="A7" s="555"/>
      <c r="B7" s="164" t="s">
        <v>1094</v>
      </c>
      <c r="C7" s="165" t="s">
        <v>1095</v>
      </c>
      <c r="D7" s="158" t="s">
        <v>375</v>
      </c>
      <c r="E7" s="159" t="s">
        <v>481</v>
      </c>
      <c r="F7" s="160" t="s">
        <v>323</v>
      </c>
      <c r="G7" s="160" t="s">
        <v>326</v>
      </c>
      <c r="H7" s="160" t="s">
        <v>492</v>
      </c>
      <c r="I7" s="160" t="s">
        <v>1064</v>
      </c>
      <c r="J7" s="160" t="s">
        <v>1065</v>
      </c>
      <c r="K7" s="160" t="s">
        <v>1066</v>
      </c>
      <c r="L7" s="160" t="s">
        <v>1067</v>
      </c>
      <c r="M7" s="160" t="s">
        <v>1068</v>
      </c>
      <c r="N7" s="160" t="s">
        <v>1069</v>
      </c>
      <c r="O7" s="160" t="s">
        <v>1070</v>
      </c>
      <c r="P7" s="160" t="s">
        <v>1071</v>
      </c>
      <c r="Q7" s="160" t="s">
        <v>1072</v>
      </c>
      <c r="R7" s="160" t="s">
        <v>1073</v>
      </c>
      <c r="S7" s="160" t="s">
        <v>1074</v>
      </c>
      <c r="T7" s="160" t="s">
        <v>1075</v>
      </c>
      <c r="U7" s="160" t="s">
        <v>1076</v>
      </c>
      <c r="V7" s="151"/>
    </row>
    <row r="8" spans="1:22" ht="13.5" thickBot="1">
      <c r="A8" s="534"/>
      <c r="B8" s="556"/>
      <c r="C8" s="557"/>
      <c r="D8" s="558"/>
      <c r="E8" s="559"/>
      <c r="F8" s="559"/>
      <c r="G8" s="560"/>
      <c r="H8" s="560"/>
      <c r="I8" s="560"/>
      <c r="J8" s="560"/>
      <c r="K8" s="561"/>
      <c r="L8" s="560"/>
      <c r="M8" s="560"/>
      <c r="N8" s="560"/>
      <c r="O8" s="560"/>
      <c r="P8" s="560"/>
      <c r="Q8" s="560"/>
      <c r="R8" s="560"/>
      <c r="S8" s="560"/>
      <c r="T8" s="560"/>
      <c r="U8" s="560"/>
      <c r="V8" s="151"/>
    </row>
    <row r="9" spans="1:22" ht="12.75">
      <c r="A9" s="534"/>
      <c r="B9" s="526" t="s">
        <v>328</v>
      </c>
      <c r="C9" s="220">
        <f>SUM(D9:U9)</f>
        <v>0</v>
      </c>
      <c r="D9" s="595">
        <f>'КАК - Шаг 1'!E23</f>
        <v>0</v>
      </c>
      <c r="E9" s="563">
        <f>'КАК - Шаг 1'!F23</f>
        <v>0</v>
      </c>
      <c r="F9" s="564">
        <v>0</v>
      </c>
      <c r="G9" s="575"/>
      <c r="H9" s="566"/>
      <c r="I9" s="566"/>
      <c r="J9" s="566"/>
      <c r="K9" s="575"/>
      <c r="L9" s="566"/>
      <c r="M9" s="566"/>
      <c r="N9" s="566"/>
      <c r="O9" s="566"/>
      <c r="P9" s="566"/>
      <c r="Q9" s="566"/>
      <c r="R9" s="566"/>
      <c r="S9" s="566"/>
      <c r="T9" s="566"/>
      <c r="U9" s="566"/>
      <c r="V9" s="151"/>
    </row>
    <row r="10" spans="1:22" ht="38.25">
      <c r="A10" s="534"/>
      <c r="B10" s="526" t="s">
        <v>491</v>
      </c>
      <c r="C10" s="220">
        <f aca="true" t="shared" si="0" ref="C10:C22">SUM(D10:U10)</f>
        <v>0</v>
      </c>
      <c r="D10" s="575">
        <f>'КАК - Шаг 1'!E46</f>
        <v>0</v>
      </c>
      <c r="E10" s="566">
        <f>'КАК - Шаг 1'!F46</f>
        <v>0</v>
      </c>
      <c r="F10" s="567">
        <f>'КАК - Шаг 1'!G46</f>
        <v>0</v>
      </c>
      <c r="G10" s="575"/>
      <c r="H10" s="566"/>
      <c r="I10" s="566"/>
      <c r="J10" s="566"/>
      <c r="K10" s="575"/>
      <c r="L10" s="566"/>
      <c r="M10" s="566"/>
      <c r="N10" s="566"/>
      <c r="O10" s="566"/>
      <c r="P10" s="566"/>
      <c r="Q10" s="566"/>
      <c r="R10" s="566"/>
      <c r="S10" s="566"/>
      <c r="T10" s="566"/>
      <c r="U10" s="566"/>
      <c r="V10" s="151"/>
    </row>
    <row r="11" spans="1:22" ht="13.5" thickBot="1">
      <c r="A11" s="534"/>
      <c r="B11" s="568" t="s">
        <v>1096</v>
      </c>
      <c r="C11" s="596">
        <f t="shared" si="0"/>
        <v>0</v>
      </c>
      <c r="D11" s="597">
        <f>SUM(D9:D10)</f>
        <v>0</v>
      </c>
      <c r="E11" s="570">
        <f>SUM(E9:E10)</f>
        <v>0</v>
      </c>
      <c r="F11" s="571">
        <f>SUM(F9:F10)</f>
        <v>0</v>
      </c>
      <c r="G11" s="575"/>
      <c r="H11" s="566"/>
      <c r="I11" s="566"/>
      <c r="J11" s="566"/>
      <c r="K11" s="575"/>
      <c r="L11" s="566"/>
      <c r="M11" s="566"/>
      <c r="N11" s="566"/>
      <c r="O11" s="566"/>
      <c r="P11" s="566"/>
      <c r="Q11" s="566"/>
      <c r="R11" s="566"/>
      <c r="S11" s="566"/>
      <c r="T11" s="566"/>
      <c r="U11" s="566"/>
      <c r="V11" s="151"/>
    </row>
    <row r="12" spans="1:22" ht="13.5" thickTop="1">
      <c r="A12" s="534"/>
      <c r="B12" s="526"/>
      <c r="C12" s="220"/>
      <c r="D12" s="598"/>
      <c r="E12" s="572"/>
      <c r="F12" s="572"/>
      <c r="G12" s="566"/>
      <c r="H12" s="566"/>
      <c r="I12" s="566"/>
      <c r="J12" s="566"/>
      <c r="K12" s="575"/>
      <c r="L12" s="566"/>
      <c r="M12" s="566"/>
      <c r="N12" s="566"/>
      <c r="O12" s="566"/>
      <c r="P12" s="566"/>
      <c r="Q12" s="566"/>
      <c r="R12" s="566"/>
      <c r="S12" s="566"/>
      <c r="T12" s="566"/>
      <c r="U12" s="566"/>
      <c r="V12" s="151"/>
    </row>
    <row r="13" spans="1:22" ht="12.75">
      <c r="A13" s="534"/>
      <c r="B13" s="526" t="s">
        <v>204</v>
      </c>
      <c r="C13" s="324"/>
      <c r="D13" s="575"/>
      <c r="E13" s="566"/>
      <c r="F13" s="566"/>
      <c r="G13" s="566"/>
      <c r="H13" s="566"/>
      <c r="I13" s="566"/>
      <c r="J13" s="566"/>
      <c r="K13" s="575"/>
      <c r="L13" s="566"/>
      <c r="M13" s="566"/>
      <c r="N13" s="566"/>
      <c r="O13" s="566"/>
      <c r="P13" s="566"/>
      <c r="Q13" s="566"/>
      <c r="R13" s="566"/>
      <c r="S13" s="566"/>
      <c r="T13" s="566"/>
      <c r="U13" s="566"/>
      <c r="V13" s="151"/>
    </row>
    <row r="14" spans="1:22" ht="12.75" customHeight="1" thickBot="1">
      <c r="A14" s="534"/>
      <c r="B14" s="526" t="s">
        <v>1097</v>
      </c>
      <c r="C14" s="220"/>
      <c r="D14" s="575"/>
      <c r="E14" s="566"/>
      <c r="F14" s="573"/>
      <c r="G14" s="573"/>
      <c r="H14" s="566"/>
      <c r="I14" s="566"/>
      <c r="J14" s="566"/>
      <c r="K14" s="575"/>
      <c r="L14" s="566"/>
      <c r="M14" s="566"/>
      <c r="N14" s="566"/>
      <c r="O14" s="566"/>
      <c r="P14" s="566"/>
      <c r="Q14" s="566"/>
      <c r="R14" s="566"/>
      <c r="S14" s="566"/>
      <c r="T14" s="566"/>
      <c r="U14" s="566"/>
      <c r="V14" s="151"/>
    </row>
    <row r="15" spans="1:22" ht="12.75">
      <c r="A15" s="534"/>
      <c r="B15" s="526" t="s">
        <v>1098</v>
      </c>
      <c r="C15" s="220">
        <f t="shared" si="0"/>
        <v>0</v>
      </c>
      <c r="D15" s="575"/>
      <c r="E15" s="574"/>
      <c r="F15" s="562">
        <f>'КАК - Шаг 1'!E23</f>
        <v>0</v>
      </c>
      <c r="G15" s="564"/>
      <c r="H15" s="575"/>
      <c r="I15" s="566"/>
      <c r="J15" s="566"/>
      <c r="K15" s="575"/>
      <c r="L15" s="566"/>
      <c r="M15" s="566"/>
      <c r="N15" s="566"/>
      <c r="O15" s="566"/>
      <c r="P15" s="566"/>
      <c r="Q15" s="566"/>
      <c r="R15" s="566"/>
      <c r="S15" s="566"/>
      <c r="T15" s="566"/>
      <c r="U15" s="566"/>
      <c r="V15" s="151"/>
    </row>
    <row r="16" spans="1:22" ht="12.75">
      <c r="A16" s="534"/>
      <c r="B16" s="568" t="s">
        <v>1099</v>
      </c>
      <c r="C16" s="220">
        <f t="shared" si="0"/>
        <v>0</v>
      </c>
      <c r="D16" s="575"/>
      <c r="E16" s="574"/>
      <c r="F16" s="565"/>
      <c r="G16" s="567">
        <f>'КАК - Шаг 2'!F23</f>
        <v>0</v>
      </c>
      <c r="H16" s="575"/>
      <c r="I16" s="566" t="s">
        <v>191</v>
      </c>
      <c r="J16" s="566"/>
      <c r="K16" s="566"/>
      <c r="L16" s="566"/>
      <c r="M16" s="566"/>
      <c r="N16" s="566"/>
      <c r="O16" s="566"/>
      <c r="P16" s="566"/>
      <c r="Q16" s="566"/>
      <c r="R16" s="566"/>
      <c r="S16" s="566"/>
      <c r="T16" s="566"/>
      <c r="U16" s="566"/>
      <c r="V16" s="151"/>
    </row>
    <row r="17" spans="1:22" ht="13.5" thickBot="1">
      <c r="A17" s="534"/>
      <c r="B17" s="526"/>
      <c r="C17" s="596">
        <f t="shared" si="0"/>
        <v>0</v>
      </c>
      <c r="D17" s="599">
        <f>SUM(D14:D16)</f>
        <v>0</v>
      </c>
      <c r="E17" s="576">
        <f>SUM(E14:E16)</f>
        <v>0</v>
      </c>
      <c r="F17" s="569">
        <f>SUM(F15:F16)</f>
        <v>0</v>
      </c>
      <c r="G17" s="577">
        <f aca="true" t="shared" si="1" ref="G17:U17">SUM(G14:G16)</f>
        <v>0</v>
      </c>
      <c r="H17" s="575">
        <v>0</v>
      </c>
      <c r="I17" s="566">
        <f t="shared" si="1"/>
        <v>0</v>
      </c>
      <c r="J17" s="566">
        <v>0</v>
      </c>
      <c r="K17" s="566">
        <f t="shared" si="1"/>
        <v>0</v>
      </c>
      <c r="L17" s="566">
        <f t="shared" si="1"/>
        <v>0</v>
      </c>
      <c r="M17" s="566">
        <f t="shared" si="1"/>
        <v>0</v>
      </c>
      <c r="N17" s="566">
        <f t="shared" si="1"/>
        <v>0</v>
      </c>
      <c r="O17" s="566">
        <f t="shared" si="1"/>
        <v>0</v>
      </c>
      <c r="P17" s="566">
        <f t="shared" si="1"/>
        <v>0</v>
      </c>
      <c r="Q17" s="566">
        <f t="shared" si="1"/>
        <v>0</v>
      </c>
      <c r="R17" s="566">
        <f t="shared" si="1"/>
        <v>0</v>
      </c>
      <c r="S17" s="566">
        <f t="shared" si="1"/>
        <v>0</v>
      </c>
      <c r="T17" s="566">
        <f t="shared" si="1"/>
        <v>0</v>
      </c>
      <c r="U17" s="566">
        <f t="shared" si="1"/>
        <v>0</v>
      </c>
      <c r="V17" s="151"/>
    </row>
    <row r="18" spans="1:22" ht="14.25" thickBot="1" thickTop="1">
      <c r="A18" s="534"/>
      <c r="B18" s="526" t="s">
        <v>1079</v>
      </c>
      <c r="C18" s="220"/>
      <c r="D18" s="575"/>
      <c r="E18" s="566"/>
      <c r="F18" s="572"/>
      <c r="G18" s="578"/>
      <c r="H18" s="573"/>
      <c r="I18" s="573"/>
      <c r="J18" s="573"/>
      <c r="K18" s="573"/>
      <c r="L18" s="573"/>
      <c r="M18" s="573"/>
      <c r="N18" s="573"/>
      <c r="O18" s="573"/>
      <c r="P18" s="573"/>
      <c r="Q18" s="573"/>
      <c r="R18" s="573"/>
      <c r="S18" s="573"/>
      <c r="T18" s="573"/>
      <c r="U18" s="573"/>
      <c r="V18" s="151"/>
    </row>
    <row r="19" spans="1:22" ht="12.75">
      <c r="A19" s="534"/>
      <c r="B19" s="568" t="s">
        <v>1100</v>
      </c>
      <c r="C19" s="220">
        <f t="shared" si="0"/>
        <v>0</v>
      </c>
      <c r="D19" s="575"/>
      <c r="E19" s="566"/>
      <c r="F19" s="574"/>
      <c r="G19" s="562">
        <f>'КАК - Шаг 3'!C21</f>
        <v>0</v>
      </c>
      <c r="H19" s="563">
        <f>'КАК - Шаг 3'!D21</f>
        <v>0</v>
      </c>
      <c r="I19" s="563">
        <f>'КАК - Шаг 3'!E21</f>
        <v>0</v>
      </c>
      <c r="J19" s="563">
        <f>'КАК - Шаг 3'!F21</f>
        <v>0</v>
      </c>
      <c r="K19" s="563">
        <f>'КАК - Шаг 3'!G22</f>
        <v>0</v>
      </c>
      <c r="L19" s="563">
        <f>'КАК - Шаг 3'!H21</f>
        <v>0</v>
      </c>
      <c r="M19" s="563">
        <f>'КАК - Шаг 3'!I21</f>
        <v>0</v>
      </c>
      <c r="N19" s="563">
        <f>'КАК - Шаг 3'!J21</f>
        <v>0</v>
      </c>
      <c r="O19" s="563">
        <f>'КАК - Шаг 3'!K21</f>
        <v>0</v>
      </c>
      <c r="P19" s="563">
        <f>'КАК - Шаг 3'!L21</f>
        <v>0</v>
      </c>
      <c r="Q19" s="563">
        <f>'КАК - Шаг 3'!M21</f>
        <v>0</v>
      </c>
      <c r="R19" s="563">
        <f>'КАК - Шаг 3'!N21</f>
        <v>0</v>
      </c>
      <c r="S19" s="563">
        <f>'КАК - Шаг 3'!O21</f>
        <v>0</v>
      </c>
      <c r="T19" s="563">
        <f>'КАК - Шаг 3'!P21</f>
        <v>0</v>
      </c>
      <c r="U19" s="563">
        <f>'КАК - Шаг 3'!Q21</f>
        <v>0</v>
      </c>
      <c r="V19" s="151"/>
    </row>
    <row r="20" spans="1:22" ht="25.5">
      <c r="A20" s="534"/>
      <c r="B20" s="568" t="s">
        <v>1101</v>
      </c>
      <c r="C20" s="220">
        <f t="shared" si="0"/>
        <v>0</v>
      </c>
      <c r="D20" s="575"/>
      <c r="E20" s="566"/>
      <c r="F20" s="574"/>
      <c r="G20" s="565">
        <f>'КАК - Шаг 4'!C21</f>
        <v>0</v>
      </c>
      <c r="H20" s="566">
        <f>'КАК - Шаг 4'!D21</f>
        <v>0</v>
      </c>
      <c r="I20" s="566">
        <f>'КАК - Шаг 4'!E21</f>
        <v>0</v>
      </c>
      <c r="J20" s="566">
        <f>'КАК - Шаг 4'!F21</f>
        <v>0</v>
      </c>
      <c r="K20" s="566">
        <f>'КАК - Шаг 4'!G21</f>
        <v>0</v>
      </c>
      <c r="L20" s="566">
        <f>'КАК - Шаг 4'!H21</f>
        <v>0</v>
      </c>
      <c r="M20" s="566">
        <f>'КАК - Шаг 4'!I21</f>
        <v>0</v>
      </c>
      <c r="N20" s="566">
        <f>'КАК - Шаг 4'!J21</f>
        <v>0</v>
      </c>
      <c r="O20" s="566">
        <f>'КАК - Шаг 4'!K21</f>
        <v>0</v>
      </c>
      <c r="P20" s="566">
        <f>'КАК - Шаг 4'!L21</f>
        <v>0</v>
      </c>
      <c r="Q20" s="566">
        <f>'КАК - Шаг 4'!M21</f>
        <v>0</v>
      </c>
      <c r="R20" s="566">
        <f>'КАК - Шаг 4'!N21</f>
        <v>0</v>
      </c>
      <c r="S20" s="566">
        <f>'КАК - Шаг 4'!O21</f>
        <v>0</v>
      </c>
      <c r="T20" s="566">
        <f>'КАК - Шаг 4'!P21</f>
        <v>0</v>
      </c>
      <c r="U20" s="566">
        <f>'КАК - Шаг 4'!Q21</f>
        <v>0</v>
      </c>
      <c r="V20" s="151"/>
    </row>
    <row r="21" spans="1:22" ht="12.75">
      <c r="A21" s="534"/>
      <c r="B21" s="526" t="s">
        <v>1102</v>
      </c>
      <c r="C21" s="220">
        <f t="shared" si="0"/>
        <v>0</v>
      </c>
      <c r="D21" s="575">
        <f>D19-D20</f>
        <v>0</v>
      </c>
      <c r="E21" s="566">
        <f aca="true" t="shared" si="2" ref="E21:U21">E19-E20</f>
        <v>0</v>
      </c>
      <c r="F21" s="574">
        <f t="shared" si="2"/>
        <v>0</v>
      </c>
      <c r="G21" s="565">
        <f>G19-G20</f>
        <v>0</v>
      </c>
      <c r="H21" s="566">
        <f t="shared" si="2"/>
        <v>0</v>
      </c>
      <c r="I21" s="566">
        <f t="shared" si="2"/>
        <v>0</v>
      </c>
      <c r="J21" s="566">
        <f t="shared" si="2"/>
        <v>0</v>
      </c>
      <c r="K21" s="566">
        <f t="shared" si="2"/>
        <v>0</v>
      </c>
      <c r="L21" s="566">
        <f t="shared" si="2"/>
        <v>0</v>
      </c>
      <c r="M21" s="566">
        <f t="shared" si="2"/>
        <v>0</v>
      </c>
      <c r="N21" s="566">
        <f t="shared" si="2"/>
        <v>0</v>
      </c>
      <c r="O21" s="566">
        <f t="shared" si="2"/>
        <v>0</v>
      </c>
      <c r="P21" s="566">
        <f t="shared" si="2"/>
        <v>0</v>
      </c>
      <c r="Q21" s="566">
        <f t="shared" si="2"/>
        <v>0</v>
      </c>
      <c r="R21" s="566">
        <f t="shared" si="2"/>
        <v>0</v>
      </c>
      <c r="S21" s="566">
        <f t="shared" si="2"/>
        <v>0</v>
      </c>
      <c r="T21" s="566">
        <f t="shared" si="2"/>
        <v>0</v>
      </c>
      <c r="U21" s="566">
        <f t="shared" si="2"/>
        <v>0</v>
      </c>
      <c r="V21" s="151"/>
    </row>
    <row r="22" spans="1:22" ht="12.75">
      <c r="A22" s="534"/>
      <c r="B22" s="166" t="s">
        <v>190</v>
      </c>
      <c r="C22" s="220">
        <f t="shared" si="0"/>
        <v>0</v>
      </c>
      <c r="D22" s="575"/>
      <c r="E22" s="566"/>
      <c r="F22" s="574"/>
      <c r="G22" s="565">
        <f>G16</f>
        <v>0</v>
      </c>
      <c r="H22" s="566"/>
      <c r="I22" s="566"/>
      <c r="J22" s="566"/>
      <c r="K22" s="566"/>
      <c r="L22" s="566"/>
      <c r="M22" s="566"/>
      <c r="N22" s="566"/>
      <c r="O22" s="566"/>
      <c r="P22" s="566"/>
      <c r="Q22" s="566"/>
      <c r="R22" s="566"/>
      <c r="S22" s="566"/>
      <c r="T22" s="566"/>
      <c r="U22" s="566"/>
      <c r="V22" s="151"/>
    </row>
    <row r="23" spans="1:22" ht="13.5" thickBot="1">
      <c r="A23" s="534"/>
      <c r="B23" s="134"/>
      <c r="C23" s="596">
        <f>SUM(D23:U23)</f>
        <v>0</v>
      </c>
      <c r="D23" s="575">
        <f>D21-D22</f>
        <v>0</v>
      </c>
      <c r="E23" s="566">
        <f>E21-E22</f>
        <v>0</v>
      </c>
      <c r="F23" s="574">
        <f>F21-F22</f>
        <v>0</v>
      </c>
      <c r="G23" s="565">
        <f>G21+G22</f>
        <v>0</v>
      </c>
      <c r="H23" s="566">
        <f aca="true" t="shared" si="3" ref="H23:U23">H21+H22</f>
        <v>0</v>
      </c>
      <c r="I23" s="566">
        <f t="shared" si="3"/>
        <v>0</v>
      </c>
      <c r="J23" s="566">
        <f t="shared" si="3"/>
        <v>0</v>
      </c>
      <c r="K23" s="566">
        <f t="shared" si="3"/>
        <v>0</v>
      </c>
      <c r="L23" s="566">
        <f t="shared" si="3"/>
        <v>0</v>
      </c>
      <c r="M23" s="566">
        <f t="shared" si="3"/>
        <v>0</v>
      </c>
      <c r="N23" s="566">
        <f t="shared" si="3"/>
        <v>0</v>
      </c>
      <c r="O23" s="566">
        <f t="shared" si="3"/>
        <v>0</v>
      </c>
      <c r="P23" s="566">
        <f t="shared" si="3"/>
        <v>0</v>
      </c>
      <c r="Q23" s="566">
        <f t="shared" si="3"/>
        <v>0</v>
      </c>
      <c r="R23" s="566">
        <f t="shared" si="3"/>
        <v>0</v>
      </c>
      <c r="S23" s="566">
        <f t="shared" si="3"/>
        <v>0</v>
      </c>
      <c r="T23" s="566">
        <f t="shared" si="3"/>
        <v>0</v>
      </c>
      <c r="U23" s="566">
        <f t="shared" si="3"/>
        <v>0</v>
      </c>
      <c r="V23" s="151"/>
    </row>
    <row r="24" spans="1:22" ht="14.25" thickBot="1" thickTop="1">
      <c r="A24" s="604"/>
      <c r="B24" s="609" t="s">
        <v>1057</v>
      </c>
      <c r="C24" s="600"/>
      <c r="D24" s="601"/>
      <c r="E24" s="580"/>
      <c r="F24" s="581"/>
      <c r="G24" s="579"/>
      <c r="H24" s="580"/>
      <c r="I24" s="580"/>
      <c r="J24" s="580"/>
      <c r="K24" s="580"/>
      <c r="L24" s="580"/>
      <c r="M24" s="580"/>
      <c r="N24" s="580"/>
      <c r="O24" s="580"/>
      <c r="P24" s="580"/>
      <c r="Q24" s="580"/>
      <c r="R24" s="580"/>
      <c r="S24" s="580"/>
      <c r="T24" s="580"/>
      <c r="U24" s="580"/>
      <c r="V24" s="151"/>
    </row>
    <row r="25" spans="1:22" ht="13.5" thickBot="1">
      <c r="A25" s="534"/>
      <c r="B25" s="134"/>
      <c r="C25" s="602" t="e">
        <f>IRR(D25:U25)</f>
        <v>#NUM!</v>
      </c>
      <c r="D25" s="582">
        <f>D23+D17-D11</f>
        <v>0</v>
      </c>
      <c r="E25" s="583">
        <f aca="true" t="shared" si="4" ref="E25:L25">E23+E17-E11</f>
        <v>0</v>
      </c>
      <c r="F25" s="584">
        <f t="shared" si="4"/>
        <v>0</v>
      </c>
      <c r="G25" s="585">
        <f>G23+G17-G11</f>
        <v>0</v>
      </c>
      <c r="H25" s="586">
        <f t="shared" si="4"/>
        <v>0</v>
      </c>
      <c r="I25" s="586">
        <f t="shared" si="4"/>
        <v>0</v>
      </c>
      <c r="J25" s="586">
        <f t="shared" si="4"/>
        <v>0</v>
      </c>
      <c r="K25" s="586">
        <f t="shared" si="4"/>
        <v>0</v>
      </c>
      <c r="L25" s="586">
        <f t="shared" si="4"/>
        <v>0</v>
      </c>
      <c r="M25" s="586">
        <f aca="true" t="shared" si="5" ref="M25:U25">M23-M11</f>
        <v>0</v>
      </c>
      <c r="N25" s="586">
        <f t="shared" si="5"/>
        <v>0</v>
      </c>
      <c r="O25" s="586">
        <f t="shared" si="5"/>
        <v>0</v>
      </c>
      <c r="P25" s="586">
        <f t="shared" si="5"/>
        <v>0</v>
      </c>
      <c r="Q25" s="586">
        <f t="shared" si="5"/>
        <v>0</v>
      </c>
      <c r="R25" s="586">
        <f t="shared" si="5"/>
        <v>0</v>
      </c>
      <c r="S25" s="586">
        <f t="shared" si="5"/>
        <v>0</v>
      </c>
      <c r="T25" s="586">
        <f t="shared" si="5"/>
        <v>0</v>
      </c>
      <c r="U25" s="603">
        <f t="shared" si="5"/>
        <v>0</v>
      </c>
      <c r="V25" s="151"/>
    </row>
    <row r="26" spans="1:22" ht="12.75">
      <c r="A26" s="144"/>
      <c r="B26" s="605" t="s">
        <v>22</v>
      </c>
      <c r="G26" s="587"/>
      <c r="H26" s="587"/>
      <c r="I26" s="587"/>
      <c r="J26" s="587"/>
      <c r="K26" s="587"/>
      <c r="L26" s="587"/>
      <c r="M26" s="587"/>
      <c r="N26" s="587"/>
      <c r="O26" s="587"/>
      <c r="P26" s="587"/>
      <c r="Q26" s="587"/>
      <c r="R26" s="587"/>
      <c r="S26" s="587"/>
      <c r="T26" s="587"/>
      <c r="U26" s="588"/>
      <c r="V26" s="151"/>
    </row>
    <row r="27" spans="1:22" ht="32.25" customHeight="1">
      <c r="A27" s="534"/>
      <c r="B27" s="134"/>
      <c r="C27" s="589"/>
      <c r="D27" s="590"/>
      <c r="E27" s="590"/>
      <c r="F27" s="134" t="s">
        <v>1103</v>
      </c>
      <c r="G27" s="98"/>
      <c r="H27" s="98"/>
      <c r="I27" s="98"/>
      <c r="J27" s="98"/>
      <c r="K27" s="98"/>
      <c r="L27" s="98"/>
      <c r="M27" s="98"/>
      <c r="N27" s="98"/>
      <c r="O27" s="98"/>
      <c r="P27" s="98"/>
      <c r="Q27" s="590"/>
      <c r="R27" s="590"/>
      <c r="S27" s="590"/>
      <c r="T27" s="590"/>
      <c r="U27" s="591"/>
      <c r="V27" s="151"/>
    </row>
    <row r="28" spans="1:22" ht="12.75">
      <c r="A28" s="534"/>
      <c r="B28" s="134"/>
      <c r="C28" s="589"/>
      <c r="D28" s="590"/>
      <c r="E28" s="590"/>
      <c r="F28" s="590"/>
      <c r="G28" s="590"/>
      <c r="H28" s="590"/>
      <c r="I28" s="590"/>
      <c r="J28" s="590"/>
      <c r="K28" s="590"/>
      <c r="L28" s="590"/>
      <c r="M28" s="590"/>
      <c r="N28" s="590"/>
      <c r="O28" s="590"/>
      <c r="P28" s="590"/>
      <c r="Q28" s="590"/>
      <c r="R28" s="590"/>
      <c r="S28" s="590"/>
      <c r="T28" s="590"/>
      <c r="U28" s="591"/>
      <c r="V28" s="151"/>
    </row>
    <row r="29" spans="1:22" ht="12.75">
      <c r="A29" s="534"/>
      <c r="B29" s="134" t="s">
        <v>1104</v>
      </c>
      <c r="C29" s="98"/>
      <c r="D29" s="98"/>
      <c r="E29" s="98"/>
      <c r="F29" s="98"/>
      <c r="G29" s="98"/>
      <c r="H29" s="98"/>
      <c r="I29" s="98"/>
      <c r="J29" s="98"/>
      <c r="K29" s="98"/>
      <c r="L29" s="98"/>
      <c r="M29" s="98"/>
      <c r="N29" s="98"/>
      <c r="O29" s="98"/>
      <c r="P29" s="98"/>
      <c r="Q29" s="98"/>
      <c r="R29" s="98"/>
      <c r="S29" s="98"/>
      <c r="T29" s="98"/>
      <c r="U29" s="554"/>
      <c r="V29" s="151"/>
    </row>
    <row r="30" spans="1:22" ht="25.5" customHeight="1">
      <c r="A30" s="377"/>
      <c r="B30" s="796" t="s">
        <v>1105</v>
      </c>
      <c r="C30" s="796"/>
      <c r="D30" s="796"/>
      <c r="E30" s="796"/>
      <c r="F30" s="796"/>
      <c r="G30" s="796"/>
      <c r="H30" s="796"/>
      <c r="I30" s="796"/>
      <c r="J30" s="796"/>
      <c r="K30" s="796"/>
      <c r="L30" s="134"/>
      <c r="M30" s="134"/>
      <c r="N30" s="134"/>
      <c r="O30" s="98"/>
      <c r="P30" s="98"/>
      <c r="Q30" s="98"/>
      <c r="R30" s="98"/>
      <c r="S30" s="98"/>
      <c r="T30" s="98"/>
      <c r="U30" s="554"/>
      <c r="V30" s="151"/>
    </row>
    <row r="31" spans="1:22" ht="39" customHeight="1">
      <c r="A31" s="377"/>
      <c r="B31" s="796" t="s">
        <v>1106</v>
      </c>
      <c r="C31" s="796"/>
      <c r="D31" s="796"/>
      <c r="E31" s="796"/>
      <c r="F31" s="796"/>
      <c r="G31" s="796"/>
      <c r="H31" s="796"/>
      <c r="I31" s="796"/>
      <c r="J31" s="796"/>
      <c r="K31" s="796"/>
      <c r="L31" s="134"/>
      <c r="M31" s="134"/>
      <c r="N31" s="134"/>
      <c r="O31" s="98"/>
      <c r="P31" s="98"/>
      <c r="Q31" s="98"/>
      <c r="R31" s="98"/>
      <c r="S31" s="98"/>
      <c r="T31" s="98"/>
      <c r="U31" s="554"/>
      <c r="V31" s="151"/>
    </row>
    <row r="32" spans="1:22" ht="38.25" customHeight="1">
      <c r="A32" s="377"/>
      <c r="B32" s="796" t="s">
        <v>20</v>
      </c>
      <c r="C32" s="796"/>
      <c r="D32" s="796"/>
      <c r="E32" s="796"/>
      <c r="F32" s="796"/>
      <c r="G32" s="796"/>
      <c r="H32" s="796"/>
      <c r="I32" s="796"/>
      <c r="J32" s="796"/>
      <c r="K32" s="796"/>
      <c r="L32" s="134"/>
      <c r="M32" s="134"/>
      <c r="N32" s="134"/>
      <c r="O32" s="98"/>
      <c r="P32" s="98"/>
      <c r="Q32" s="98"/>
      <c r="R32" s="98"/>
      <c r="S32" s="98"/>
      <c r="T32" s="98"/>
      <c r="U32" s="554"/>
      <c r="V32" s="151"/>
    </row>
    <row r="33" spans="1:22" ht="25.5" customHeight="1">
      <c r="A33" s="592"/>
      <c r="B33" s="805" t="s">
        <v>21</v>
      </c>
      <c r="C33" s="805"/>
      <c r="D33" s="805"/>
      <c r="E33" s="805"/>
      <c r="F33" s="805"/>
      <c r="G33" s="805"/>
      <c r="H33" s="805"/>
      <c r="I33" s="805"/>
      <c r="J33" s="805"/>
      <c r="K33" s="805"/>
      <c r="L33" s="593"/>
      <c r="M33" s="593"/>
      <c r="N33" s="593"/>
      <c r="O33" s="136"/>
      <c r="P33" s="136"/>
      <c r="Q33" s="136"/>
      <c r="R33" s="136"/>
      <c r="S33" s="136"/>
      <c r="T33" s="136"/>
      <c r="U33" s="594"/>
      <c r="V33" s="151"/>
    </row>
    <row r="34" spans="1:22" ht="12.75">
      <c r="A34" s="42"/>
      <c r="B34" s="42"/>
      <c r="C34" s="42"/>
      <c r="D34" s="42"/>
      <c r="E34" s="42"/>
      <c r="F34" s="42"/>
      <c r="G34" s="42"/>
      <c r="H34" s="42"/>
      <c r="I34" s="42"/>
      <c r="J34" s="42"/>
      <c r="K34" s="42"/>
      <c r="L34" s="42"/>
      <c r="M34" s="42"/>
      <c r="N34" s="42"/>
      <c r="O34" s="151"/>
      <c r="P34" s="151"/>
      <c r="Q34" s="151"/>
      <c r="R34" s="151"/>
      <c r="S34" s="151"/>
      <c r="T34" s="151"/>
      <c r="U34" s="151"/>
      <c r="V34" s="151"/>
    </row>
    <row r="35" spans="1:14" ht="12.75">
      <c r="A35" s="42"/>
      <c r="B35" s="42"/>
      <c r="C35" s="42"/>
      <c r="D35" s="42"/>
      <c r="E35" s="42"/>
      <c r="F35" s="42"/>
      <c r="G35" s="42"/>
      <c r="H35" s="42"/>
      <c r="I35" s="42"/>
      <c r="J35" s="42"/>
      <c r="K35" s="42"/>
      <c r="L35" s="42"/>
      <c r="M35" s="42"/>
      <c r="N35" s="42"/>
    </row>
  </sheetData>
  <mergeCells count="4">
    <mergeCell ref="B33:K33"/>
    <mergeCell ref="B30:K30"/>
    <mergeCell ref="B31:K31"/>
    <mergeCell ref="B32:K32"/>
  </mergeCells>
  <printOptions/>
  <pageMargins left="0.75" right="0.75" top="1" bottom="1" header="0.5" footer="0.5"/>
  <pageSetup fitToHeight="1" fitToWidth="1" horizontalDpi="300" verticalDpi="300" orientation="landscape" paperSize="9" scale="5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F158"/>
  <sheetViews>
    <sheetView view="pageBreakPreview" zoomScaleSheetLayoutView="100" workbookViewId="0" topLeftCell="A78">
      <selection activeCell="A99" sqref="A99:I99"/>
    </sheetView>
  </sheetViews>
  <sheetFormatPr defaultColWidth="9.140625" defaultRowHeight="12.75"/>
  <cols>
    <col min="1" max="1" width="34.28125" style="0" customWidth="1"/>
    <col min="2" max="2" width="10.8515625" style="0" customWidth="1"/>
    <col min="3" max="3" width="24.7109375" style="0" customWidth="1"/>
    <col min="4" max="4" width="9.421875" style="0" customWidth="1"/>
    <col min="5" max="6" width="11.7109375" style="0" bestFit="1" customWidth="1"/>
    <col min="7" max="13" width="11.421875" style="0" bestFit="1" customWidth="1"/>
    <col min="14" max="14" width="9.140625" style="93" customWidth="1"/>
    <col min="15" max="15" width="9.140625" style="95" customWidth="1"/>
    <col min="16" max="30" width="9.140625" style="93" customWidth="1"/>
  </cols>
  <sheetData>
    <row r="1" s="95" customFormat="1" ht="18">
      <c r="A1" s="365" t="s">
        <v>544</v>
      </c>
    </row>
    <row r="2" s="95" customFormat="1" ht="12.75" customHeight="1">
      <c r="A2" s="372"/>
    </row>
    <row r="3" s="95" customFormat="1" ht="18">
      <c r="A3" s="546" t="s">
        <v>545</v>
      </c>
    </row>
    <row r="4" s="95" customFormat="1" ht="12.75">
      <c r="A4" s="144"/>
    </row>
    <row r="5" s="95" customFormat="1" ht="12.75">
      <c r="A5" s="144"/>
    </row>
    <row r="6" s="95" customFormat="1" ht="12.75">
      <c r="A6" s="377" t="s">
        <v>546</v>
      </c>
    </row>
    <row r="7" spans="1:15" s="93" customFormat="1" ht="13.5" thickBot="1">
      <c r="A7" s="322"/>
      <c r="B7" s="95"/>
      <c r="C7" s="95"/>
      <c r="D7" s="95"/>
      <c r="E7" s="95"/>
      <c r="F7" s="95"/>
      <c r="G7" s="95"/>
      <c r="H7" s="95"/>
      <c r="I7" s="95"/>
      <c r="J7" s="95"/>
      <c r="K7" s="95"/>
      <c r="L7" s="95"/>
      <c r="M7" s="95"/>
      <c r="N7" s="95"/>
      <c r="O7" s="95"/>
    </row>
    <row r="8" spans="1:32" ht="12.75">
      <c r="A8" s="610" t="s">
        <v>370</v>
      </c>
      <c r="B8" s="326">
        <f>'КАК - Шаг 5'!C10</f>
        <v>0</v>
      </c>
      <c r="C8" s="98"/>
      <c r="D8" s="98"/>
      <c r="E8" s="98"/>
      <c r="F8" s="98"/>
      <c r="G8" s="98"/>
      <c r="H8" s="98"/>
      <c r="I8" s="98"/>
      <c r="J8" s="98"/>
      <c r="K8" s="98"/>
      <c r="L8" s="98"/>
      <c r="M8" s="98"/>
      <c r="N8" s="95"/>
      <c r="AE8" s="93"/>
      <c r="AF8" s="93"/>
    </row>
    <row r="9" spans="1:32" ht="12.75">
      <c r="A9" s="611" t="s">
        <v>547</v>
      </c>
      <c r="B9" s="220">
        <f>'КАК - Шаг 5'!F16</f>
        <v>0</v>
      </c>
      <c r="C9" s="98"/>
      <c r="D9" s="98"/>
      <c r="E9" s="98"/>
      <c r="F9" s="98"/>
      <c r="G9" s="98"/>
      <c r="H9" s="98"/>
      <c r="I9" s="98"/>
      <c r="J9" s="98"/>
      <c r="K9" s="98"/>
      <c r="L9" s="98"/>
      <c r="M9" s="98"/>
      <c r="N9" s="95"/>
      <c r="AE9" s="93"/>
      <c r="AF9" s="93"/>
    </row>
    <row r="10" spans="1:32" ht="12.75">
      <c r="A10" s="611" t="s">
        <v>548</v>
      </c>
      <c r="B10" s="221">
        <f>B8-B9</f>
        <v>0</v>
      </c>
      <c r="C10" s="98"/>
      <c r="D10" s="807" t="s">
        <v>553</v>
      </c>
      <c r="E10" s="739"/>
      <c r="F10" s="739"/>
      <c r="G10" s="739"/>
      <c r="H10" s="739"/>
      <c r="I10" s="739"/>
      <c r="J10" s="739"/>
      <c r="K10" s="739"/>
      <c r="L10" s="98"/>
      <c r="M10" s="98"/>
      <c r="N10" s="95"/>
      <c r="AE10" s="93"/>
      <c r="AF10" s="93"/>
    </row>
    <row r="11" spans="1:32" ht="12.75">
      <c r="A11" s="611" t="s">
        <v>549</v>
      </c>
      <c r="B11" s="246"/>
      <c r="C11" s="98"/>
      <c r="D11" s="739"/>
      <c r="E11" s="739"/>
      <c r="F11" s="739"/>
      <c r="G11" s="739"/>
      <c r="H11" s="739"/>
      <c r="I11" s="739"/>
      <c r="J11" s="739"/>
      <c r="K11" s="739"/>
      <c r="L11" s="98"/>
      <c r="M11" s="95"/>
      <c r="N11" s="95"/>
      <c r="AE11" s="93"/>
      <c r="AF11" s="93"/>
    </row>
    <row r="12" spans="1:32" ht="25.5">
      <c r="A12" s="611" t="s">
        <v>550</v>
      </c>
      <c r="B12" s="221">
        <f>B10-B11</f>
        <v>0</v>
      </c>
      <c r="C12" s="98"/>
      <c r="E12" s="98"/>
      <c r="F12" s="98"/>
      <c r="G12" s="98"/>
      <c r="H12" s="98"/>
      <c r="I12" s="98"/>
      <c r="J12" s="98"/>
      <c r="K12" s="98"/>
      <c r="L12" s="98"/>
      <c r="M12" s="98"/>
      <c r="N12" s="95"/>
      <c r="AE12" s="93"/>
      <c r="AF12" s="93"/>
    </row>
    <row r="13" spans="1:32" ht="25.5">
      <c r="A13" s="611" t="s">
        <v>551</v>
      </c>
      <c r="B13" s="246"/>
      <c r="C13" s="98"/>
      <c r="D13" s="808" t="s">
        <v>554</v>
      </c>
      <c r="E13" s="802"/>
      <c r="F13" s="802"/>
      <c r="G13" s="802"/>
      <c r="H13" s="802"/>
      <c r="I13" s="802"/>
      <c r="J13" s="802"/>
      <c r="K13" s="802"/>
      <c r="L13" s="98"/>
      <c r="M13" s="98"/>
      <c r="N13" s="95"/>
      <c r="AE13" s="93"/>
      <c r="AF13" s="93"/>
    </row>
    <row r="14" spans="1:32" ht="26.25" thickBot="1">
      <c r="A14" s="612" t="s">
        <v>552</v>
      </c>
      <c r="B14" s="222">
        <f>B12-B13</f>
        <v>0</v>
      </c>
      <c r="C14" s="98"/>
      <c r="D14" s="802"/>
      <c r="E14" s="802"/>
      <c r="F14" s="802"/>
      <c r="G14" s="802"/>
      <c r="H14" s="802"/>
      <c r="I14" s="802"/>
      <c r="J14" s="802"/>
      <c r="K14" s="802"/>
      <c r="L14" s="98"/>
      <c r="M14" s="98"/>
      <c r="N14" s="95"/>
      <c r="AE14" s="93"/>
      <c r="AF14" s="93"/>
    </row>
    <row r="15" spans="1:15" s="93" customFormat="1" ht="13.5" thickBot="1">
      <c r="A15" s="98"/>
      <c r="B15" s="98"/>
      <c r="C15" s="98"/>
      <c r="D15" s="134"/>
      <c r="E15" s="98"/>
      <c r="F15" s="98"/>
      <c r="G15" s="98"/>
      <c r="H15" s="98"/>
      <c r="I15" s="98"/>
      <c r="J15" s="98"/>
      <c r="K15" s="98"/>
      <c r="L15" s="98"/>
      <c r="M15" s="98"/>
      <c r="N15" s="95"/>
      <c r="O15" s="95"/>
    </row>
    <row r="16" spans="1:32" ht="13.5" thickBot="1">
      <c r="A16" s="95"/>
      <c r="B16" s="3" t="e">
        <f>B14/B10</f>
        <v>#DIV/0!</v>
      </c>
      <c r="C16" s="95"/>
      <c r="D16" s="808" t="s">
        <v>555</v>
      </c>
      <c r="E16" s="802"/>
      <c r="F16" s="802"/>
      <c r="G16" s="802"/>
      <c r="H16" s="802"/>
      <c r="I16" s="802"/>
      <c r="J16" s="802"/>
      <c r="K16" s="802"/>
      <c r="L16" s="95"/>
      <c r="M16" s="95"/>
      <c r="N16" s="95"/>
      <c r="AE16" s="93"/>
      <c r="AF16" s="93"/>
    </row>
    <row r="17" spans="1:15" s="93" customFormat="1" ht="12.75">
      <c r="A17" s="95"/>
      <c r="B17" s="95"/>
      <c r="C17" s="95"/>
      <c r="D17" s="802"/>
      <c r="E17" s="802"/>
      <c r="F17" s="802"/>
      <c r="G17" s="802"/>
      <c r="H17" s="802"/>
      <c r="I17" s="802"/>
      <c r="J17" s="802"/>
      <c r="K17" s="802"/>
      <c r="L17" s="95"/>
      <c r="M17" s="95"/>
      <c r="N17" s="95"/>
      <c r="O17" s="95"/>
    </row>
    <row r="18" spans="1:15" s="93" customFormat="1" ht="13.5" thickBot="1">
      <c r="A18" s="95"/>
      <c r="B18" s="95"/>
      <c r="C18" s="95"/>
      <c r="D18" s="95"/>
      <c r="E18" s="95"/>
      <c r="F18" s="95"/>
      <c r="G18" s="95"/>
      <c r="H18" s="95"/>
      <c r="I18" s="95"/>
      <c r="J18" s="95"/>
      <c r="K18" s="95"/>
      <c r="L18" s="95"/>
      <c r="M18" s="95"/>
      <c r="N18" s="95"/>
      <c r="O18" s="95"/>
    </row>
    <row r="19" spans="1:32" ht="27" customHeight="1" thickBot="1">
      <c r="A19" s="95"/>
      <c r="B19" s="4" t="e">
        <f>B14/(B13+B11)</f>
        <v>#DIV/0!</v>
      </c>
      <c r="C19" s="95"/>
      <c r="D19" s="796" t="s">
        <v>556</v>
      </c>
      <c r="E19" s="796"/>
      <c r="F19" s="796"/>
      <c r="G19" s="796"/>
      <c r="H19" s="796"/>
      <c r="I19" s="796"/>
      <c r="J19" s="95"/>
      <c r="K19" s="95"/>
      <c r="L19" s="95"/>
      <c r="M19" s="95"/>
      <c r="N19" s="95"/>
      <c r="AE19" s="93"/>
      <c r="AF19" s="93"/>
    </row>
    <row r="20" spans="1:32" ht="12.75">
      <c r="A20" s="95"/>
      <c r="B20" s="95"/>
      <c r="C20" s="95"/>
      <c r="D20" s="134"/>
      <c r="E20" s="95"/>
      <c r="F20" s="95"/>
      <c r="G20" s="95"/>
      <c r="H20" s="95"/>
      <c r="I20" s="95"/>
      <c r="J20" s="95"/>
      <c r="K20" s="95"/>
      <c r="L20" s="95"/>
      <c r="M20" s="95"/>
      <c r="N20" s="95"/>
      <c r="AE20" s="93"/>
      <c r="AF20" s="93"/>
    </row>
    <row r="21" spans="1:32" ht="12.75">
      <c r="A21" s="95"/>
      <c r="B21" s="95"/>
      <c r="C21" s="95"/>
      <c r="D21" s="95"/>
      <c r="E21" s="95"/>
      <c r="F21" s="95"/>
      <c r="G21" s="95"/>
      <c r="H21" s="95"/>
      <c r="I21" s="95"/>
      <c r="J21" s="95"/>
      <c r="K21" s="95"/>
      <c r="L21" s="95"/>
      <c r="M21" s="95"/>
      <c r="N21" s="95"/>
      <c r="AE21" s="93"/>
      <c r="AF21" s="93"/>
    </row>
    <row r="22" spans="1:32" ht="12.75">
      <c r="A22" s="377" t="s">
        <v>557</v>
      </c>
      <c r="B22" s="95"/>
      <c r="C22" s="95"/>
      <c r="D22" s="613"/>
      <c r="E22" s="95"/>
      <c r="F22" s="95"/>
      <c r="G22" s="95"/>
      <c r="H22" s="95"/>
      <c r="I22" s="95"/>
      <c r="J22" s="95"/>
      <c r="K22" s="95"/>
      <c r="L22" s="95"/>
      <c r="M22" s="95"/>
      <c r="N22" s="95"/>
      <c r="AE22" s="93"/>
      <c r="AF22" s="93"/>
    </row>
    <row r="23" spans="1:32" ht="12.75">
      <c r="A23" s="377"/>
      <c r="B23" s="95"/>
      <c r="C23" s="95"/>
      <c r="D23" s="95"/>
      <c r="E23" s="95"/>
      <c r="F23" s="95"/>
      <c r="G23" s="95"/>
      <c r="H23" s="95"/>
      <c r="I23" s="95"/>
      <c r="J23" s="95"/>
      <c r="K23" s="95"/>
      <c r="L23" s="95"/>
      <c r="M23" s="95"/>
      <c r="N23" s="95"/>
      <c r="AE23" s="93"/>
      <c r="AF23" s="93"/>
    </row>
    <row r="24" spans="1:32" ht="25.5" customHeight="1">
      <c r="A24" s="144"/>
      <c r="B24" s="378">
        <v>1</v>
      </c>
      <c r="C24" s="796" t="s">
        <v>558</v>
      </c>
      <c r="D24" s="796"/>
      <c r="E24" s="796"/>
      <c r="F24" s="796"/>
      <c r="G24" s="796"/>
      <c r="H24" s="796"/>
      <c r="I24" s="796"/>
      <c r="J24" s="739"/>
      <c r="K24" s="739"/>
      <c r="L24" s="95"/>
      <c r="M24" s="95"/>
      <c r="N24" s="95"/>
      <c r="AE24" s="93"/>
      <c r="AF24" s="93"/>
    </row>
    <row r="25" spans="1:32" ht="12.75">
      <c r="A25" s="144"/>
      <c r="B25" s="129">
        <v>2</v>
      </c>
      <c r="C25" s="134" t="s">
        <v>559</v>
      </c>
      <c r="D25" s="134"/>
      <c r="E25" s="134"/>
      <c r="F25" s="134"/>
      <c r="G25" s="134"/>
      <c r="H25" s="134"/>
      <c r="I25" s="134"/>
      <c r="J25" s="95"/>
      <c r="K25" s="95"/>
      <c r="L25" s="95"/>
      <c r="M25" s="95"/>
      <c r="N25" s="95"/>
      <c r="AE25" s="93"/>
      <c r="AF25" s="93"/>
    </row>
    <row r="26" spans="1:32" ht="12.75">
      <c r="A26" s="144"/>
      <c r="B26" s="129">
        <v>3</v>
      </c>
      <c r="C26" s="134" t="s">
        <v>560</v>
      </c>
      <c r="D26" s="134"/>
      <c r="E26" s="134"/>
      <c r="F26" s="134"/>
      <c r="G26" s="134"/>
      <c r="H26" s="134"/>
      <c r="I26" s="134"/>
      <c r="J26" s="95"/>
      <c r="K26" s="95"/>
      <c r="L26" s="95"/>
      <c r="M26" s="95"/>
      <c r="N26" s="95"/>
      <c r="AE26" s="93"/>
      <c r="AF26" s="93"/>
    </row>
    <row r="27" spans="1:32" ht="12.75">
      <c r="A27" s="95"/>
      <c r="B27" s="95"/>
      <c r="C27" s="134"/>
      <c r="D27" s="95"/>
      <c r="E27" s="95"/>
      <c r="F27" s="95"/>
      <c r="G27" s="95"/>
      <c r="H27" s="95"/>
      <c r="I27" s="95"/>
      <c r="J27" s="95"/>
      <c r="K27" s="95"/>
      <c r="L27" s="95"/>
      <c r="M27" s="95"/>
      <c r="N27" s="95"/>
      <c r="AE27" s="93"/>
      <c r="AF27" s="93"/>
    </row>
    <row r="28" spans="1:32" ht="12.75">
      <c r="A28" s="95"/>
      <c r="B28" s="95"/>
      <c r="C28" s="134"/>
      <c r="D28" s="95"/>
      <c r="E28" s="95"/>
      <c r="F28" s="95"/>
      <c r="G28" s="95"/>
      <c r="H28" s="95"/>
      <c r="I28" s="95"/>
      <c r="J28" s="95"/>
      <c r="K28" s="95"/>
      <c r="L28" s="95"/>
      <c r="M28" s="95"/>
      <c r="N28" s="95"/>
      <c r="AE28" s="93"/>
      <c r="AF28" s="93"/>
    </row>
    <row r="29" spans="1:32" ht="15">
      <c r="A29" s="614" t="s">
        <v>561</v>
      </c>
      <c r="B29" s="95"/>
      <c r="C29" s="95"/>
      <c r="D29" s="95"/>
      <c r="E29" s="95"/>
      <c r="F29" s="95"/>
      <c r="G29" s="95"/>
      <c r="H29" s="95"/>
      <c r="I29" s="95"/>
      <c r="J29" s="95"/>
      <c r="K29" s="95"/>
      <c r="L29" s="95"/>
      <c r="M29" s="95"/>
      <c r="N29" s="95"/>
      <c r="AE29" s="93"/>
      <c r="AF29" s="93"/>
    </row>
    <row r="30" spans="1:32" ht="13.5" thickBot="1">
      <c r="A30" s="144"/>
      <c r="B30" s="95"/>
      <c r="C30" s="95"/>
      <c r="D30" s="95"/>
      <c r="E30" s="95"/>
      <c r="F30" s="95"/>
      <c r="G30" s="95"/>
      <c r="H30" s="95"/>
      <c r="I30" s="95"/>
      <c r="J30" s="95"/>
      <c r="K30" s="95"/>
      <c r="L30" s="95"/>
      <c r="M30" s="95"/>
      <c r="N30" s="95"/>
      <c r="AE30" s="93"/>
      <c r="AF30" s="93"/>
    </row>
    <row r="31" spans="1:32" ht="13.5" thickBot="1">
      <c r="A31" s="377" t="s">
        <v>562</v>
      </c>
      <c r="B31" s="223">
        <f>B14</f>
        <v>0</v>
      </c>
      <c r="C31" s="98"/>
      <c r="D31" s="98"/>
      <c r="E31" s="98"/>
      <c r="F31" s="98"/>
      <c r="G31" s="95"/>
      <c r="H31" s="95"/>
      <c r="I31" s="95"/>
      <c r="J31" s="95"/>
      <c r="K31" s="95"/>
      <c r="L31" s="95"/>
      <c r="M31" s="95"/>
      <c r="N31" s="95"/>
      <c r="AE31" s="93"/>
      <c r="AF31" s="93"/>
    </row>
    <row r="32" spans="1:32" ht="12.75">
      <c r="A32" s="377" t="s">
        <v>563</v>
      </c>
      <c r="B32" s="244"/>
      <c r="C32" s="95"/>
      <c r="D32" s="167" t="s">
        <v>565</v>
      </c>
      <c r="E32" s="98"/>
      <c r="F32" s="98"/>
      <c r="G32" s="95"/>
      <c r="H32" s="95"/>
      <c r="I32" s="95"/>
      <c r="J32" s="95"/>
      <c r="K32" s="95"/>
      <c r="L32" s="95"/>
      <c r="M32" s="95"/>
      <c r="N32" s="95"/>
      <c r="AE32" s="93"/>
      <c r="AF32" s="93"/>
    </row>
    <row r="33" spans="1:32" ht="13.5" thickBot="1">
      <c r="A33" s="377" t="s">
        <v>564</v>
      </c>
      <c r="B33" s="245"/>
      <c r="C33" s="168"/>
      <c r="D33" s="134" t="s">
        <v>566</v>
      </c>
      <c r="E33" s="98"/>
      <c r="F33" s="98"/>
      <c r="G33" s="95"/>
      <c r="H33" s="95"/>
      <c r="I33" s="95"/>
      <c r="J33" s="95"/>
      <c r="K33" s="95"/>
      <c r="L33" s="95"/>
      <c r="M33" s="95"/>
      <c r="N33" s="95"/>
      <c r="AE33" s="93"/>
      <c r="AF33" s="93"/>
    </row>
    <row r="34" spans="1:32" ht="13.5" thickBot="1">
      <c r="A34" s="168"/>
      <c r="B34" s="168"/>
      <c r="C34" s="168"/>
      <c r="D34" s="98"/>
      <c r="E34" s="98"/>
      <c r="F34" s="98"/>
      <c r="G34" s="95"/>
      <c r="H34" s="95"/>
      <c r="I34" s="95"/>
      <c r="J34" s="95"/>
      <c r="K34" s="95"/>
      <c r="L34" s="95"/>
      <c r="M34" s="95"/>
      <c r="N34" s="95"/>
      <c r="AE34" s="93"/>
      <c r="AF34" s="93"/>
    </row>
    <row r="35" spans="1:32" ht="13.5" thickBot="1">
      <c r="A35" s="95"/>
      <c r="B35" s="5">
        <f>B31*B32</f>
        <v>0</v>
      </c>
      <c r="C35" s="95"/>
      <c r="D35" s="134" t="s">
        <v>567</v>
      </c>
      <c r="E35" s="95"/>
      <c r="F35" s="95"/>
      <c r="G35" s="95"/>
      <c r="H35" s="95"/>
      <c r="I35" s="95"/>
      <c r="J35" s="95"/>
      <c r="K35" s="95"/>
      <c r="L35" s="95"/>
      <c r="M35" s="95"/>
      <c r="N35" s="95"/>
      <c r="AE35" s="93"/>
      <c r="AF35" s="93"/>
    </row>
    <row r="36" spans="1:32" ht="13.5" thickBot="1">
      <c r="A36" s="95"/>
      <c r="B36" s="95"/>
      <c r="C36" s="95"/>
      <c r="D36" s="134"/>
      <c r="E36" s="95"/>
      <c r="F36" s="95"/>
      <c r="G36" s="95"/>
      <c r="H36" s="95"/>
      <c r="I36" s="95"/>
      <c r="J36" s="95"/>
      <c r="K36" s="95"/>
      <c r="L36" s="95"/>
      <c r="M36" s="95"/>
      <c r="N36" s="95"/>
      <c r="AE36" s="93"/>
      <c r="AF36" s="93"/>
    </row>
    <row r="37" spans="1:32" ht="13.5" thickBot="1">
      <c r="A37" s="95"/>
      <c r="B37" s="478">
        <f>PMT(B32,B33-3,B31)*-1</f>
        <v>0</v>
      </c>
      <c r="C37" s="95"/>
      <c r="D37" s="134" t="s">
        <v>568</v>
      </c>
      <c r="E37" s="95"/>
      <c r="F37" s="95"/>
      <c r="G37" s="95"/>
      <c r="H37" s="95"/>
      <c r="I37" s="95"/>
      <c r="J37" s="95"/>
      <c r="K37" s="95"/>
      <c r="L37" s="95"/>
      <c r="M37" s="95"/>
      <c r="N37" s="95"/>
      <c r="AE37" s="93"/>
      <c r="AF37" s="93"/>
    </row>
    <row r="38" spans="1:32" ht="13.5" thickBot="1">
      <c r="A38" s="95"/>
      <c r="B38" s="95"/>
      <c r="C38" s="95"/>
      <c r="D38" s="95"/>
      <c r="E38" s="95"/>
      <c r="F38" s="95"/>
      <c r="G38" s="95"/>
      <c r="H38" s="95"/>
      <c r="I38" s="95"/>
      <c r="J38" s="95"/>
      <c r="K38" s="95"/>
      <c r="L38" s="95"/>
      <c r="M38" s="95"/>
      <c r="N38" s="95"/>
      <c r="AE38" s="93"/>
      <c r="AF38" s="93"/>
    </row>
    <row r="39" spans="1:14" ht="13.5" thickBot="1">
      <c r="A39" s="95"/>
      <c r="B39" s="98"/>
      <c r="C39" s="616" t="s">
        <v>572</v>
      </c>
      <c r="D39" s="225">
        <v>1</v>
      </c>
      <c r="E39" s="225">
        <v>2</v>
      </c>
      <c r="F39" s="225">
        <v>3</v>
      </c>
      <c r="G39" s="225">
        <v>4</v>
      </c>
      <c r="H39" s="225">
        <v>5</v>
      </c>
      <c r="I39" s="225">
        <v>6</v>
      </c>
      <c r="J39" s="225">
        <v>7</v>
      </c>
      <c r="K39" s="225">
        <v>8</v>
      </c>
      <c r="L39" s="225">
        <v>9</v>
      </c>
      <c r="M39" s="226">
        <v>10</v>
      </c>
      <c r="N39" s="95"/>
    </row>
    <row r="40" spans="1:14" ht="12.75">
      <c r="A40" s="95"/>
      <c r="B40" s="156"/>
      <c r="C40" s="324"/>
      <c r="D40" s="235">
        <f>$B$35</f>
        <v>0</v>
      </c>
      <c r="E40" s="236">
        <f>$B$35</f>
        <v>0</v>
      </c>
      <c r="F40" s="236">
        <f>$B$35</f>
        <v>0</v>
      </c>
      <c r="G40" s="301"/>
      <c r="H40" s="301"/>
      <c r="I40" s="301"/>
      <c r="J40" s="301"/>
      <c r="K40" s="301"/>
      <c r="L40" s="301"/>
      <c r="M40" s="302"/>
      <c r="N40" s="95"/>
    </row>
    <row r="41" spans="1:14" ht="12.75">
      <c r="A41" s="95"/>
      <c r="B41" s="168"/>
      <c r="C41" s="229" t="s">
        <v>569</v>
      </c>
      <c r="D41" s="303"/>
      <c r="E41" s="304"/>
      <c r="F41" s="304"/>
      <c r="G41" s="227">
        <f>$B$37</f>
        <v>0</v>
      </c>
      <c r="H41" s="227">
        <f aca="true" t="shared" si="0" ref="H41:M41">$B$37</f>
        <v>0</v>
      </c>
      <c r="I41" s="227">
        <f t="shared" si="0"/>
        <v>0</v>
      </c>
      <c r="J41" s="227">
        <f t="shared" si="0"/>
        <v>0</v>
      </c>
      <c r="K41" s="227">
        <f t="shared" si="0"/>
        <v>0</v>
      </c>
      <c r="L41" s="227">
        <f t="shared" si="0"/>
        <v>0</v>
      </c>
      <c r="M41" s="228">
        <f t="shared" si="0"/>
        <v>0</v>
      </c>
      <c r="N41" s="95"/>
    </row>
    <row r="42" spans="1:14" ht="12.75">
      <c r="A42" s="95"/>
      <c r="B42" s="168"/>
      <c r="C42" s="324" t="s">
        <v>570</v>
      </c>
      <c r="D42" s="230">
        <f>SUM(D40:D41)</f>
        <v>0</v>
      </c>
      <c r="E42" s="148">
        <f aca="true" t="shared" si="1" ref="E42:M42">SUM(E40:E41)</f>
        <v>0</v>
      </c>
      <c r="F42" s="148">
        <f t="shared" si="1"/>
        <v>0</v>
      </c>
      <c r="G42" s="148">
        <f t="shared" si="1"/>
        <v>0</v>
      </c>
      <c r="H42" s="148">
        <f t="shared" si="1"/>
        <v>0</v>
      </c>
      <c r="I42" s="148">
        <f t="shared" si="1"/>
        <v>0</v>
      </c>
      <c r="J42" s="148">
        <f t="shared" si="1"/>
        <v>0</v>
      </c>
      <c r="K42" s="148">
        <f t="shared" si="1"/>
        <v>0</v>
      </c>
      <c r="L42" s="148">
        <f t="shared" si="1"/>
        <v>0</v>
      </c>
      <c r="M42" s="231">
        <f t="shared" si="1"/>
        <v>0</v>
      </c>
      <c r="N42" s="95"/>
    </row>
    <row r="43" spans="1:14" ht="13.5" thickBot="1">
      <c r="A43" s="95"/>
      <c r="B43" s="156"/>
      <c r="C43" s="615" t="s">
        <v>571</v>
      </c>
      <c r="D43" s="305">
        <f>$B$31</f>
        <v>0</v>
      </c>
      <c r="E43" s="232">
        <f>$B$31</f>
        <v>0</v>
      </c>
      <c r="F43" s="232">
        <f>$B$31</f>
        <v>0</v>
      </c>
      <c r="G43" s="232" t="e">
        <f>F43-(G41+G44)</f>
        <v>#NUM!</v>
      </c>
      <c r="H43" s="232" t="e">
        <f aca="true" t="shared" si="2" ref="H43:M43">G43-(H41+H44)</f>
        <v>#NUM!</v>
      </c>
      <c r="I43" s="232" t="e">
        <f t="shared" si="2"/>
        <v>#NUM!</v>
      </c>
      <c r="J43" s="232" t="e">
        <f t="shared" si="2"/>
        <v>#NUM!</v>
      </c>
      <c r="K43" s="232" t="e">
        <f t="shared" si="2"/>
        <v>#NUM!</v>
      </c>
      <c r="L43" s="232" t="e">
        <f t="shared" si="2"/>
        <v>#NUM!</v>
      </c>
      <c r="M43" s="233" t="e">
        <f t="shared" si="2"/>
        <v>#NUM!</v>
      </c>
      <c r="N43" s="95"/>
    </row>
    <row r="44" spans="1:14" ht="13.5" thickBot="1">
      <c r="A44" s="95"/>
      <c r="B44" s="156"/>
      <c r="C44" s="234" t="s">
        <v>192</v>
      </c>
      <c r="D44" s="306">
        <f>D42*-1</f>
        <v>0</v>
      </c>
      <c r="E44" s="307">
        <f>E42*-1</f>
        <v>0</v>
      </c>
      <c r="F44" s="307">
        <f>F42*-1</f>
        <v>0</v>
      </c>
      <c r="G44" s="307" t="e">
        <f>IPMT($B$32,G39-3,$B$33-3,$B$31)</f>
        <v>#NUM!</v>
      </c>
      <c r="H44" s="307" t="e">
        <f aca="true" t="shared" si="3" ref="H44:M44">IPMT($B$32,H39-3,$B$33-3,$B$31)</f>
        <v>#NUM!</v>
      </c>
      <c r="I44" s="307" t="e">
        <f t="shared" si="3"/>
        <v>#NUM!</v>
      </c>
      <c r="J44" s="307" t="e">
        <f t="shared" si="3"/>
        <v>#NUM!</v>
      </c>
      <c r="K44" s="307" t="e">
        <f t="shared" si="3"/>
        <v>#NUM!</v>
      </c>
      <c r="L44" s="307" t="e">
        <f t="shared" si="3"/>
        <v>#NUM!</v>
      </c>
      <c r="M44" s="308" t="e">
        <f t="shared" si="3"/>
        <v>#NUM!</v>
      </c>
      <c r="N44" s="95"/>
    </row>
    <row r="45" spans="1:14" ht="12.75">
      <c r="A45" s="95"/>
      <c r="B45" s="156"/>
      <c r="C45" s="156"/>
      <c r="D45" s="156"/>
      <c r="E45" s="156"/>
      <c r="F45" s="156"/>
      <c r="G45" s="156"/>
      <c r="H45" s="156"/>
      <c r="I45" s="156"/>
      <c r="J45" s="156"/>
      <c r="K45" s="156"/>
      <c r="L45" s="156"/>
      <c r="M45" s="156"/>
      <c r="N45" s="95"/>
    </row>
    <row r="46" spans="1:14" ht="12.75">
      <c r="A46" s="95"/>
      <c r="B46" s="156"/>
      <c r="C46" s="156"/>
      <c r="D46" s="156"/>
      <c r="E46" s="156"/>
      <c r="F46" s="156"/>
      <c r="G46" s="156"/>
      <c r="H46" s="156"/>
      <c r="I46" s="156"/>
      <c r="J46" s="156"/>
      <c r="K46" s="156"/>
      <c r="L46" s="156"/>
      <c r="M46" s="156"/>
      <c r="N46" s="95"/>
    </row>
    <row r="47" spans="1:14" ht="15">
      <c r="A47" s="614" t="s">
        <v>573</v>
      </c>
      <c r="B47" s="156"/>
      <c r="C47" s="156"/>
      <c r="D47" s="156"/>
      <c r="E47" s="156"/>
      <c r="F47" s="156"/>
      <c r="G47" s="156"/>
      <c r="H47" s="156"/>
      <c r="I47" s="156"/>
      <c r="J47" s="156"/>
      <c r="K47" s="156"/>
      <c r="L47" s="156"/>
      <c r="M47" s="156"/>
      <c r="N47" s="95"/>
    </row>
    <row r="48" spans="1:14" ht="13.5" thickBot="1">
      <c r="A48" s="95"/>
      <c r="B48" s="156"/>
      <c r="C48" s="156"/>
      <c r="D48" s="156"/>
      <c r="E48" s="156"/>
      <c r="F48" s="156"/>
      <c r="G48" s="156"/>
      <c r="H48" s="156"/>
      <c r="I48" s="156"/>
      <c r="J48" s="156"/>
      <c r="K48" s="156"/>
      <c r="L48" s="156"/>
      <c r="M48" s="156"/>
      <c r="N48" s="95"/>
    </row>
    <row r="49" spans="1:14" ht="13.5" thickBot="1">
      <c r="A49" s="95"/>
      <c r="B49" s="6" t="e">
        <f>PMT(B32,B33,B31)*-1</f>
        <v>#DIV/0!</v>
      </c>
      <c r="C49" s="156"/>
      <c r="D49" s="167" t="s">
        <v>574</v>
      </c>
      <c r="E49" s="156"/>
      <c r="F49" s="156"/>
      <c r="G49" s="156"/>
      <c r="H49" s="156"/>
      <c r="I49" s="156"/>
      <c r="J49" s="156"/>
      <c r="K49" s="156"/>
      <c r="L49" s="156"/>
      <c r="M49" s="156"/>
      <c r="N49" s="95"/>
    </row>
    <row r="50" spans="1:14" ht="13.5" thickBot="1">
      <c r="A50" s="95"/>
      <c r="B50" s="156"/>
      <c r="C50" s="156"/>
      <c r="D50" s="156"/>
      <c r="E50" s="156"/>
      <c r="F50" s="156"/>
      <c r="G50" s="156"/>
      <c r="H50" s="156"/>
      <c r="I50" s="156"/>
      <c r="J50" s="156"/>
      <c r="K50" s="156"/>
      <c r="L50" s="156"/>
      <c r="M50" s="156"/>
      <c r="N50" s="95"/>
    </row>
    <row r="51" spans="1:14" ht="13.5" thickBot="1">
      <c r="A51" s="95"/>
      <c r="B51" s="156"/>
      <c r="C51" s="224" t="s">
        <v>572</v>
      </c>
      <c r="D51" s="225">
        <v>1</v>
      </c>
      <c r="E51" s="225">
        <v>2</v>
      </c>
      <c r="F51" s="225">
        <v>3</v>
      </c>
      <c r="G51" s="225">
        <v>4</v>
      </c>
      <c r="H51" s="225">
        <v>5</v>
      </c>
      <c r="I51" s="225">
        <v>6</v>
      </c>
      <c r="J51" s="225">
        <v>7</v>
      </c>
      <c r="K51" s="225">
        <v>8</v>
      </c>
      <c r="L51" s="225">
        <v>9</v>
      </c>
      <c r="M51" s="226">
        <v>10</v>
      </c>
      <c r="N51" s="95"/>
    </row>
    <row r="52" spans="1:14" ht="12.75">
      <c r="A52" s="95"/>
      <c r="B52" s="156"/>
      <c r="C52" s="323" t="s">
        <v>569</v>
      </c>
      <c r="D52" s="235" t="e">
        <f>$B$49</f>
        <v>#DIV/0!</v>
      </c>
      <c r="E52" s="236" t="e">
        <f>D52</f>
        <v>#DIV/0!</v>
      </c>
      <c r="F52" s="236" t="e">
        <f aca="true" t="shared" si="4" ref="F52:M52">E52</f>
        <v>#DIV/0!</v>
      </c>
      <c r="G52" s="236" t="e">
        <f t="shared" si="4"/>
        <v>#DIV/0!</v>
      </c>
      <c r="H52" s="236" t="e">
        <f t="shared" si="4"/>
        <v>#DIV/0!</v>
      </c>
      <c r="I52" s="236" t="e">
        <f t="shared" si="4"/>
        <v>#DIV/0!</v>
      </c>
      <c r="J52" s="236" t="e">
        <f t="shared" si="4"/>
        <v>#DIV/0!</v>
      </c>
      <c r="K52" s="236" t="e">
        <f t="shared" si="4"/>
        <v>#DIV/0!</v>
      </c>
      <c r="L52" s="236" t="e">
        <f t="shared" si="4"/>
        <v>#DIV/0!</v>
      </c>
      <c r="M52" s="237" t="e">
        <f t="shared" si="4"/>
        <v>#DIV/0!</v>
      </c>
      <c r="N52" s="95"/>
    </row>
    <row r="53" spans="1:14" ht="12.75">
      <c r="A53" s="95"/>
      <c r="B53" s="168"/>
      <c r="C53" s="617" t="s">
        <v>571</v>
      </c>
      <c r="D53" s="303" t="e">
        <f>IPMT(B32,D51,B33,B31)</f>
        <v>#NUM!</v>
      </c>
      <c r="E53" s="304" t="e">
        <f>IPMT($B$32,E51,$B$33,$B$31)</f>
        <v>#NUM!</v>
      </c>
      <c r="F53" s="304" t="e">
        <f aca="true" t="shared" si="5" ref="F53:M53">IPMT($B$32,F51,$B$33,$B$31)</f>
        <v>#NUM!</v>
      </c>
      <c r="G53" s="304" t="e">
        <f t="shared" si="5"/>
        <v>#NUM!</v>
      </c>
      <c r="H53" s="304" t="e">
        <f t="shared" si="5"/>
        <v>#NUM!</v>
      </c>
      <c r="I53" s="304" t="e">
        <f t="shared" si="5"/>
        <v>#NUM!</v>
      </c>
      <c r="J53" s="304" t="e">
        <f t="shared" si="5"/>
        <v>#NUM!</v>
      </c>
      <c r="K53" s="304" t="e">
        <f t="shared" si="5"/>
        <v>#NUM!</v>
      </c>
      <c r="L53" s="304" t="e">
        <f t="shared" si="5"/>
        <v>#NUM!</v>
      </c>
      <c r="M53" s="309" t="e">
        <f t="shared" si="5"/>
        <v>#NUM!</v>
      </c>
      <c r="N53" s="95"/>
    </row>
    <row r="54" spans="1:14" ht="13.5" thickBot="1">
      <c r="A54" s="95"/>
      <c r="B54" s="168"/>
      <c r="C54" s="325" t="s">
        <v>570</v>
      </c>
      <c r="D54" s="238" t="e">
        <f>B31-(D52+D53)</f>
        <v>#DIV/0!</v>
      </c>
      <c r="E54" s="239" t="e">
        <f>D54-(E52+E53)</f>
        <v>#DIV/0!</v>
      </c>
      <c r="F54" s="239" t="e">
        <f aca="true" t="shared" si="6" ref="F54:M54">E54-(F52+F53)</f>
        <v>#DIV/0!</v>
      </c>
      <c r="G54" s="239" t="e">
        <f t="shared" si="6"/>
        <v>#DIV/0!</v>
      </c>
      <c r="H54" s="239" t="e">
        <f t="shared" si="6"/>
        <v>#DIV/0!</v>
      </c>
      <c r="I54" s="239" t="e">
        <f t="shared" si="6"/>
        <v>#DIV/0!</v>
      </c>
      <c r="J54" s="239" t="e">
        <f t="shared" si="6"/>
        <v>#DIV/0!</v>
      </c>
      <c r="K54" s="239" t="e">
        <f t="shared" si="6"/>
        <v>#DIV/0!</v>
      </c>
      <c r="L54" s="239" t="e">
        <f t="shared" si="6"/>
        <v>#DIV/0!</v>
      </c>
      <c r="M54" s="240" t="e">
        <f t="shared" si="6"/>
        <v>#DIV/0!</v>
      </c>
      <c r="N54" s="95"/>
    </row>
    <row r="55" spans="1:14" ht="12.75">
      <c r="A55" s="95"/>
      <c r="B55" s="168"/>
      <c r="C55" s="168"/>
      <c r="D55" s="168"/>
      <c r="E55" s="168"/>
      <c r="F55" s="168"/>
      <c r="G55" s="168"/>
      <c r="H55" s="168"/>
      <c r="I55" s="168"/>
      <c r="J55" s="168"/>
      <c r="K55" s="168"/>
      <c r="L55" s="168"/>
      <c r="M55" s="168"/>
      <c r="N55" s="95"/>
    </row>
    <row r="56" spans="1:14" ht="12.75">
      <c r="A56" s="95"/>
      <c r="B56" s="168"/>
      <c r="C56" s="168"/>
      <c r="D56" s="168"/>
      <c r="E56" s="168"/>
      <c r="F56" s="168"/>
      <c r="G56" s="168"/>
      <c r="H56" s="168"/>
      <c r="I56" s="168"/>
      <c r="J56" s="168"/>
      <c r="K56" s="168"/>
      <c r="L56" s="168"/>
      <c r="M56" s="168"/>
      <c r="N56" s="95"/>
    </row>
    <row r="57" spans="1:14" ht="15.75" thickBot="1">
      <c r="A57" s="614" t="s">
        <v>575</v>
      </c>
      <c r="B57" s="168"/>
      <c r="C57" s="168"/>
      <c r="D57" s="168"/>
      <c r="E57" s="168"/>
      <c r="F57" s="168"/>
      <c r="G57" s="168"/>
      <c r="H57" s="168"/>
      <c r="I57" s="168"/>
      <c r="J57" s="168"/>
      <c r="K57" s="168"/>
      <c r="L57" s="168"/>
      <c r="M57" s="168"/>
      <c r="N57" s="95"/>
    </row>
    <row r="58" spans="1:14" ht="13.5" thickBot="1">
      <c r="A58" s="95"/>
      <c r="B58" s="7" t="e">
        <f>B31/B33</f>
        <v>#DIV/0!</v>
      </c>
      <c r="C58" s="168"/>
      <c r="D58" s="167" t="s">
        <v>576</v>
      </c>
      <c r="E58" s="156"/>
      <c r="F58" s="156"/>
      <c r="G58" s="156"/>
      <c r="H58" s="156"/>
      <c r="I58" s="156"/>
      <c r="J58" s="156"/>
      <c r="K58" s="156"/>
      <c r="L58" s="156"/>
      <c r="M58" s="156"/>
      <c r="N58" s="95"/>
    </row>
    <row r="59" spans="1:14" ht="13.5" thickBot="1">
      <c r="A59" s="95"/>
      <c r="B59" s="98"/>
      <c r="C59" s="98"/>
      <c r="D59" s="98"/>
      <c r="E59" s="98"/>
      <c r="F59" s="98"/>
      <c r="G59" s="98"/>
      <c r="H59" s="98"/>
      <c r="I59" s="98"/>
      <c r="J59" s="98"/>
      <c r="K59" s="98"/>
      <c r="L59" s="98"/>
      <c r="M59" s="98"/>
      <c r="N59" s="98"/>
    </row>
    <row r="60" spans="1:14" ht="13.5" thickBot="1">
      <c r="A60" s="95"/>
      <c r="B60" s="98"/>
      <c r="C60" s="224" t="s">
        <v>572</v>
      </c>
      <c r="D60" s="225">
        <v>1</v>
      </c>
      <c r="E60" s="225">
        <v>2</v>
      </c>
      <c r="F60" s="225">
        <v>3</v>
      </c>
      <c r="G60" s="225">
        <v>4</v>
      </c>
      <c r="H60" s="225">
        <v>5</v>
      </c>
      <c r="I60" s="225">
        <v>6</v>
      </c>
      <c r="J60" s="225">
        <v>7</v>
      </c>
      <c r="K60" s="225">
        <v>8</v>
      </c>
      <c r="L60" s="225">
        <v>9</v>
      </c>
      <c r="M60" s="226">
        <v>10</v>
      </c>
      <c r="N60" s="156"/>
    </row>
    <row r="61" spans="1:14" ht="25.5">
      <c r="A61" s="95"/>
      <c r="B61" s="156"/>
      <c r="C61" s="618" t="s">
        <v>577</v>
      </c>
      <c r="D61" s="310" t="e">
        <f>B58</f>
        <v>#DIV/0!</v>
      </c>
      <c r="E61" s="311" t="e">
        <f>D61</f>
        <v>#DIV/0!</v>
      </c>
      <c r="F61" s="311" t="e">
        <f aca="true" t="shared" si="7" ref="F61:M61">E61</f>
        <v>#DIV/0!</v>
      </c>
      <c r="G61" s="311" t="e">
        <f t="shared" si="7"/>
        <v>#DIV/0!</v>
      </c>
      <c r="H61" s="311" t="e">
        <f t="shared" si="7"/>
        <v>#DIV/0!</v>
      </c>
      <c r="I61" s="311" t="e">
        <f t="shared" si="7"/>
        <v>#DIV/0!</v>
      </c>
      <c r="J61" s="311" t="e">
        <f t="shared" si="7"/>
        <v>#DIV/0!</v>
      </c>
      <c r="K61" s="311" t="e">
        <f t="shared" si="7"/>
        <v>#DIV/0!</v>
      </c>
      <c r="L61" s="311" t="e">
        <f t="shared" si="7"/>
        <v>#DIV/0!</v>
      </c>
      <c r="M61" s="312" t="e">
        <f t="shared" si="7"/>
        <v>#DIV/0!</v>
      </c>
      <c r="N61" s="156"/>
    </row>
    <row r="62" spans="1:14" ht="13.5" thickBot="1">
      <c r="A62" s="95"/>
      <c r="B62" s="156"/>
      <c r="C62" s="619" t="s">
        <v>571</v>
      </c>
      <c r="D62" s="305">
        <f>B31*B32</f>
        <v>0</v>
      </c>
      <c r="E62" s="232" t="e">
        <f>$B$32*D64</f>
        <v>#DIV/0!</v>
      </c>
      <c r="F62" s="232" t="e">
        <f aca="true" t="shared" si="8" ref="F62:M62">$B$32*E64</f>
        <v>#DIV/0!</v>
      </c>
      <c r="G62" s="232" t="e">
        <f t="shared" si="8"/>
        <v>#DIV/0!</v>
      </c>
      <c r="H62" s="232" t="e">
        <f t="shared" si="8"/>
        <v>#DIV/0!</v>
      </c>
      <c r="I62" s="232" t="e">
        <f t="shared" si="8"/>
        <v>#DIV/0!</v>
      </c>
      <c r="J62" s="232" t="e">
        <f t="shared" si="8"/>
        <v>#DIV/0!</v>
      </c>
      <c r="K62" s="232" t="e">
        <f t="shared" si="8"/>
        <v>#DIV/0!</v>
      </c>
      <c r="L62" s="232" t="e">
        <f t="shared" si="8"/>
        <v>#DIV/0!</v>
      </c>
      <c r="M62" s="233" t="e">
        <f t="shared" si="8"/>
        <v>#DIV/0!</v>
      </c>
      <c r="N62" s="156"/>
    </row>
    <row r="63" spans="1:14" ht="12.75">
      <c r="A63" s="95"/>
      <c r="B63" s="156"/>
      <c r="C63" s="620" t="s">
        <v>569</v>
      </c>
      <c r="D63" s="241" t="e">
        <f>SUM(D61:D62)</f>
        <v>#DIV/0!</v>
      </c>
      <c r="E63" s="242" t="e">
        <f aca="true" t="shared" si="9" ref="E63:M63">SUM(E61:E62)</f>
        <v>#DIV/0!</v>
      </c>
      <c r="F63" s="242" t="e">
        <f t="shared" si="9"/>
        <v>#DIV/0!</v>
      </c>
      <c r="G63" s="242" t="e">
        <f t="shared" si="9"/>
        <v>#DIV/0!</v>
      </c>
      <c r="H63" s="242" t="e">
        <f t="shared" si="9"/>
        <v>#DIV/0!</v>
      </c>
      <c r="I63" s="242" t="e">
        <f t="shared" si="9"/>
        <v>#DIV/0!</v>
      </c>
      <c r="J63" s="242" t="e">
        <f t="shared" si="9"/>
        <v>#DIV/0!</v>
      </c>
      <c r="K63" s="242" t="e">
        <f t="shared" si="9"/>
        <v>#DIV/0!</v>
      </c>
      <c r="L63" s="242" t="e">
        <f t="shared" si="9"/>
        <v>#DIV/0!</v>
      </c>
      <c r="M63" s="243" t="e">
        <f t="shared" si="9"/>
        <v>#DIV/0!</v>
      </c>
      <c r="N63" s="156"/>
    </row>
    <row r="64" spans="1:14" ht="13.5" thickBot="1">
      <c r="A64" s="95"/>
      <c r="B64" s="156"/>
      <c r="C64" s="621" t="s">
        <v>570</v>
      </c>
      <c r="D64" s="306" t="e">
        <f>B31-D61</f>
        <v>#DIV/0!</v>
      </c>
      <c r="E64" s="307" t="e">
        <f aca="true" t="shared" si="10" ref="E64:M64">D64-E61</f>
        <v>#DIV/0!</v>
      </c>
      <c r="F64" s="307" t="e">
        <f t="shared" si="10"/>
        <v>#DIV/0!</v>
      </c>
      <c r="G64" s="307" t="e">
        <f t="shared" si="10"/>
        <v>#DIV/0!</v>
      </c>
      <c r="H64" s="307" t="e">
        <f t="shared" si="10"/>
        <v>#DIV/0!</v>
      </c>
      <c r="I64" s="307" t="e">
        <f t="shared" si="10"/>
        <v>#DIV/0!</v>
      </c>
      <c r="J64" s="307" t="e">
        <f t="shared" si="10"/>
        <v>#DIV/0!</v>
      </c>
      <c r="K64" s="307" t="e">
        <f t="shared" si="10"/>
        <v>#DIV/0!</v>
      </c>
      <c r="L64" s="307" t="e">
        <f t="shared" si="10"/>
        <v>#DIV/0!</v>
      </c>
      <c r="M64" s="308" t="e">
        <f t="shared" si="10"/>
        <v>#DIV/0!</v>
      </c>
      <c r="N64" s="156"/>
    </row>
    <row r="65" spans="1:14" ht="12.75">
      <c r="A65" s="144"/>
      <c r="B65" s="156"/>
      <c r="C65" s="156"/>
      <c r="D65" s="156"/>
      <c r="E65" s="156"/>
      <c r="F65" s="156"/>
      <c r="G65" s="156"/>
      <c r="H65" s="156"/>
      <c r="I65" s="156"/>
      <c r="J65" s="156"/>
      <c r="K65" s="156"/>
      <c r="L65" s="156"/>
      <c r="M65" s="156"/>
      <c r="N65" s="156"/>
    </row>
    <row r="66" spans="1:14" ht="27.75" customHeight="1">
      <c r="A66" s="798" t="s">
        <v>578</v>
      </c>
      <c r="B66" s="796"/>
      <c r="C66" s="796"/>
      <c r="D66" s="796"/>
      <c r="E66" s="796"/>
      <c r="F66" s="796"/>
      <c r="G66" s="796"/>
      <c r="H66" s="796"/>
      <c r="I66" s="796"/>
      <c r="J66" s="95"/>
      <c r="K66" s="95"/>
      <c r="L66" s="95"/>
      <c r="M66" s="95"/>
      <c r="N66" s="95"/>
    </row>
    <row r="67" spans="1:14" ht="12.75">
      <c r="A67" s="134"/>
      <c r="B67" s="95"/>
      <c r="C67" s="95"/>
      <c r="D67" s="95"/>
      <c r="E67" s="95"/>
      <c r="F67" s="95"/>
      <c r="G67" s="95"/>
      <c r="H67" s="95"/>
      <c r="I67" s="95"/>
      <c r="J67" s="95"/>
      <c r="K67" s="95"/>
      <c r="L67" s="95"/>
      <c r="M67" s="95"/>
      <c r="N67" s="95"/>
    </row>
    <row r="68" spans="1:14" ht="13.5" thickBot="1">
      <c r="A68" s="134"/>
      <c r="B68" s="95"/>
      <c r="C68" s="95"/>
      <c r="D68" s="95"/>
      <c r="E68" s="95"/>
      <c r="F68" s="95"/>
      <c r="G68" s="95"/>
      <c r="H68" s="95"/>
      <c r="I68" s="95"/>
      <c r="J68" s="95"/>
      <c r="K68" s="95"/>
      <c r="L68" s="95"/>
      <c r="M68" s="95"/>
      <c r="N68" s="95"/>
    </row>
    <row r="69" spans="1:14" ht="13.5" thickBot="1">
      <c r="A69" s="95"/>
      <c r="B69" s="95"/>
      <c r="C69" s="224" t="s">
        <v>572</v>
      </c>
      <c r="D69" s="225">
        <v>1</v>
      </c>
      <c r="E69" s="225">
        <v>2</v>
      </c>
      <c r="F69" s="225">
        <v>3</v>
      </c>
      <c r="G69" s="225">
        <v>4</v>
      </c>
      <c r="H69" s="225">
        <v>5</v>
      </c>
      <c r="I69" s="225">
        <v>6</v>
      </c>
      <c r="J69" s="225">
        <v>7</v>
      </c>
      <c r="K69" s="225">
        <v>8</v>
      </c>
      <c r="L69" s="225">
        <v>9</v>
      </c>
      <c r="M69" s="226">
        <v>10</v>
      </c>
      <c r="N69" s="95"/>
    </row>
    <row r="70" spans="1:14" ht="12.75">
      <c r="A70" s="95"/>
      <c r="B70" s="169" t="s">
        <v>190</v>
      </c>
      <c r="C70" s="95"/>
      <c r="D70" s="23">
        <f>'КАК - Шаг 5'!G22</f>
        <v>0</v>
      </c>
      <c r="E70" s="24">
        <f>'КАК - Шаг 5'!H22</f>
        <v>0</v>
      </c>
      <c r="F70" s="24">
        <f>'КАК - Шаг 5'!I22</f>
        <v>0</v>
      </c>
      <c r="G70" s="24">
        <f>'КАК - Шаг 5'!J22</f>
        <v>0</v>
      </c>
      <c r="H70" s="24">
        <f>'КАК - Шаг 5'!K22</f>
        <v>0</v>
      </c>
      <c r="I70" s="24">
        <f>'КАК - Шаг 5'!L22</f>
        <v>0</v>
      </c>
      <c r="J70" s="24">
        <f>'КАК - Шаг 5'!M22</f>
        <v>0</v>
      </c>
      <c r="K70" s="24">
        <f>'КАК - Шаг 5'!N22</f>
        <v>0</v>
      </c>
      <c r="L70" s="24">
        <f>'КАК - Шаг 5'!O22</f>
        <v>0</v>
      </c>
      <c r="M70" s="25">
        <f>'КАК - Шаг 5'!P22</f>
        <v>0</v>
      </c>
      <c r="N70" s="95"/>
    </row>
    <row r="71" spans="1:14" ht="12.75">
      <c r="A71" s="95"/>
      <c r="B71" s="95" t="s">
        <v>561</v>
      </c>
      <c r="C71" s="95"/>
      <c r="D71" s="9">
        <f>D40</f>
        <v>0</v>
      </c>
      <c r="E71" s="8">
        <f>E40</f>
        <v>0</v>
      </c>
      <c r="F71" s="8">
        <f>F40</f>
        <v>0</v>
      </c>
      <c r="G71" s="8">
        <f>G41</f>
        <v>0</v>
      </c>
      <c r="H71" s="8">
        <f aca="true" t="shared" si="11" ref="H71:M71">H41</f>
        <v>0</v>
      </c>
      <c r="I71" s="8">
        <f t="shared" si="11"/>
        <v>0</v>
      </c>
      <c r="J71" s="8">
        <f t="shared" si="11"/>
        <v>0</v>
      </c>
      <c r="K71" s="8">
        <f t="shared" si="11"/>
        <v>0</v>
      </c>
      <c r="L71" s="8">
        <f t="shared" si="11"/>
        <v>0</v>
      </c>
      <c r="M71" s="10">
        <f t="shared" si="11"/>
        <v>0</v>
      </c>
      <c r="N71" s="95"/>
    </row>
    <row r="72" spans="1:14" ht="12.75">
      <c r="A72" s="95"/>
      <c r="B72" s="95" t="s">
        <v>573</v>
      </c>
      <c r="C72" s="95"/>
      <c r="D72" s="9" t="e">
        <f>D52</f>
        <v>#DIV/0!</v>
      </c>
      <c r="E72" s="8" t="e">
        <f aca="true" t="shared" si="12" ref="E72:M72">E52</f>
        <v>#DIV/0!</v>
      </c>
      <c r="F72" s="8" t="e">
        <f t="shared" si="12"/>
        <v>#DIV/0!</v>
      </c>
      <c r="G72" s="8" t="e">
        <f t="shared" si="12"/>
        <v>#DIV/0!</v>
      </c>
      <c r="H72" s="8" t="e">
        <f t="shared" si="12"/>
        <v>#DIV/0!</v>
      </c>
      <c r="I72" s="8" t="e">
        <f t="shared" si="12"/>
        <v>#DIV/0!</v>
      </c>
      <c r="J72" s="8" t="e">
        <f t="shared" si="12"/>
        <v>#DIV/0!</v>
      </c>
      <c r="K72" s="8" t="e">
        <f t="shared" si="12"/>
        <v>#DIV/0!</v>
      </c>
      <c r="L72" s="8" t="e">
        <f t="shared" si="12"/>
        <v>#DIV/0!</v>
      </c>
      <c r="M72" s="10" t="e">
        <f t="shared" si="12"/>
        <v>#DIV/0!</v>
      </c>
      <c r="N72" s="95"/>
    </row>
    <row r="73" spans="1:14" ht="13.5" thickBot="1">
      <c r="A73" s="95"/>
      <c r="B73" s="95" t="s">
        <v>575</v>
      </c>
      <c r="C73" s="95"/>
      <c r="D73" s="11" t="e">
        <f>D63</f>
        <v>#DIV/0!</v>
      </c>
      <c r="E73" s="12" t="e">
        <f aca="true" t="shared" si="13" ref="E73:M73">E63</f>
        <v>#DIV/0!</v>
      </c>
      <c r="F73" s="12" t="e">
        <f t="shared" si="13"/>
        <v>#DIV/0!</v>
      </c>
      <c r="G73" s="12" t="e">
        <f t="shared" si="13"/>
        <v>#DIV/0!</v>
      </c>
      <c r="H73" s="12" t="e">
        <f t="shared" si="13"/>
        <v>#DIV/0!</v>
      </c>
      <c r="I73" s="12" t="e">
        <f t="shared" si="13"/>
        <v>#DIV/0!</v>
      </c>
      <c r="J73" s="12" t="e">
        <f t="shared" si="13"/>
        <v>#DIV/0!</v>
      </c>
      <c r="K73" s="12" t="e">
        <f t="shared" si="13"/>
        <v>#DIV/0!</v>
      </c>
      <c r="L73" s="12" t="e">
        <f t="shared" si="13"/>
        <v>#DIV/0!</v>
      </c>
      <c r="M73" s="13" t="e">
        <f t="shared" si="13"/>
        <v>#DIV/0!</v>
      </c>
      <c r="N73" s="95"/>
    </row>
    <row r="74" spans="1:14" ht="12.75">
      <c r="A74" s="95"/>
      <c r="B74" s="95"/>
      <c r="C74" s="95"/>
      <c r="D74" s="95"/>
      <c r="E74" s="95"/>
      <c r="F74" s="95"/>
      <c r="G74" s="95"/>
      <c r="H74" s="95"/>
      <c r="I74" s="95"/>
      <c r="J74" s="95"/>
      <c r="K74" s="95"/>
      <c r="L74" s="95"/>
      <c r="M74" s="95"/>
      <c r="N74" s="95"/>
    </row>
    <row r="75" spans="1:14" ht="12.75">
      <c r="A75" s="95"/>
      <c r="B75" s="95"/>
      <c r="C75" s="95"/>
      <c r="D75" s="95"/>
      <c r="E75" s="95"/>
      <c r="F75" s="95"/>
      <c r="G75" s="95"/>
      <c r="H75" s="95"/>
      <c r="I75" s="95"/>
      <c r="J75" s="95"/>
      <c r="K75" s="95"/>
      <c r="L75" s="95"/>
      <c r="M75" s="95"/>
      <c r="N75" s="95"/>
    </row>
    <row r="76" spans="1:14" ht="12.75">
      <c r="A76" s="377" t="s">
        <v>579</v>
      </c>
      <c r="B76" s="134"/>
      <c r="C76" s="134"/>
      <c r="D76" s="134"/>
      <c r="E76" s="134"/>
      <c r="F76" s="134"/>
      <c r="G76" s="134"/>
      <c r="H76" s="134"/>
      <c r="I76" s="95"/>
      <c r="J76" s="95"/>
      <c r="K76" s="95"/>
      <c r="L76" s="95"/>
      <c r="M76" s="95"/>
      <c r="N76" s="95"/>
    </row>
    <row r="77" spans="1:14" ht="12.75">
      <c r="A77" s="377" t="s">
        <v>580</v>
      </c>
      <c r="B77" s="134"/>
      <c r="C77" s="134"/>
      <c r="D77" s="134"/>
      <c r="E77" s="134"/>
      <c r="F77" s="134"/>
      <c r="G77" s="134"/>
      <c r="H77" s="134"/>
      <c r="I77" s="95"/>
      <c r="J77" s="95"/>
      <c r="K77" s="95"/>
      <c r="L77" s="95"/>
      <c r="M77" s="95"/>
      <c r="N77" s="95"/>
    </row>
    <row r="78" spans="1:14" ht="13.5" thickBot="1">
      <c r="A78" s="134"/>
      <c r="B78" s="134"/>
      <c r="C78" s="134"/>
      <c r="D78" s="134"/>
      <c r="E78" s="134"/>
      <c r="F78" s="134"/>
      <c r="G78" s="134"/>
      <c r="H78" s="134"/>
      <c r="I78" s="95"/>
      <c r="J78" s="95"/>
      <c r="K78" s="95"/>
      <c r="L78" s="95"/>
      <c r="M78" s="95"/>
      <c r="N78" s="95"/>
    </row>
    <row r="79" spans="1:14" ht="13.5" thickBot="1">
      <c r="A79" s="95"/>
      <c r="B79" s="95"/>
      <c r="C79" s="224" t="s">
        <v>572</v>
      </c>
      <c r="D79" s="225">
        <v>1</v>
      </c>
      <c r="E79" s="225">
        <v>2</v>
      </c>
      <c r="F79" s="225">
        <v>3</v>
      </c>
      <c r="G79" s="225">
        <v>4</v>
      </c>
      <c r="H79" s="225">
        <v>5</v>
      </c>
      <c r="I79" s="225">
        <v>6</v>
      </c>
      <c r="J79" s="225">
        <v>7</v>
      </c>
      <c r="K79" s="225">
        <v>8</v>
      </c>
      <c r="L79" s="225">
        <v>9</v>
      </c>
      <c r="M79" s="226">
        <v>10</v>
      </c>
      <c r="N79" s="95"/>
    </row>
    <row r="80" spans="1:14" ht="12.75">
      <c r="A80" s="95"/>
      <c r="B80" s="95" t="s">
        <v>561</v>
      </c>
      <c r="C80" s="95"/>
      <c r="D80" s="15" t="e">
        <f aca="true" t="shared" si="14" ref="D80:M80">D70/D71</f>
        <v>#DIV/0!</v>
      </c>
      <c r="E80" s="16" t="e">
        <f t="shared" si="14"/>
        <v>#DIV/0!</v>
      </c>
      <c r="F80" s="16" t="e">
        <f t="shared" si="14"/>
        <v>#DIV/0!</v>
      </c>
      <c r="G80" s="16" t="e">
        <f t="shared" si="14"/>
        <v>#DIV/0!</v>
      </c>
      <c r="H80" s="16" t="e">
        <f t="shared" si="14"/>
        <v>#DIV/0!</v>
      </c>
      <c r="I80" s="16" t="e">
        <f t="shared" si="14"/>
        <v>#DIV/0!</v>
      </c>
      <c r="J80" s="16" t="e">
        <f t="shared" si="14"/>
        <v>#DIV/0!</v>
      </c>
      <c r="K80" s="16" t="e">
        <f t="shared" si="14"/>
        <v>#DIV/0!</v>
      </c>
      <c r="L80" s="16" t="e">
        <f t="shared" si="14"/>
        <v>#DIV/0!</v>
      </c>
      <c r="M80" s="17" t="e">
        <f t="shared" si="14"/>
        <v>#DIV/0!</v>
      </c>
      <c r="N80" s="95"/>
    </row>
    <row r="81" spans="1:14" ht="12.75">
      <c r="A81" s="95"/>
      <c r="B81" s="95" t="s">
        <v>573</v>
      </c>
      <c r="C81" s="95"/>
      <c r="D81" s="18" t="e">
        <f aca="true" t="shared" si="15" ref="D81:M81">D70/D72</f>
        <v>#DIV/0!</v>
      </c>
      <c r="E81" s="14" t="e">
        <f t="shared" si="15"/>
        <v>#DIV/0!</v>
      </c>
      <c r="F81" s="14" t="e">
        <f t="shared" si="15"/>
        <v>#DIV/0!</v>
      </c>
      <c r="G81" s="14" t="e">
        <f t="shared" si="15"/>
        <v>#DIV/0!</v>
      </c>
      <c r="H81" s="14" t="e">
        <f t="shared" si="15"/>
        <v>#DIV/0!</v>
      </c>
      <c r="I81" s="14" t="e">
        <f t="shared" si="15"/>
        <v>#DIV/0!</v>
      </c>
      <c r="J81" s="14" t="e">
        <f t="shared" si="15"/>
        <v>#DIV/0!</v>
      </c>
      <c r="K81" s="14" t="e">
        <f t="shared" si="15"/>
        <v>#DIV/0!</v>
      </c>
      <c r="L81" s="14" t="e">
        <f t="shared" si="15"/>
        <v>#DIV/0!</v>
      </c>
      <c r="M81" s="19" t="e">
        <f t="shared" si="15"/>
        <v>#DIV/0!</v>
      </c>
      <c r="N81" s="95"/>
    </row>
    <row r="82" spans="1:14" ht="13.5" thickBot="1">
      <c r="A82" s="95"/>
      <c r="B82" s="95" t="s">
        <v>575</v>
      </c>
      <c r="C82" s="95"/>
      <c r="D82" s="20" t="e">
        <f aca="true" t="shared" si="16" ref="D82:M82">D70/D73</f>
        <v>#DIV/0!</v>
      </c>
      <c r="E82" s="21" t="e">
        <f t="shared" si="16"/>
        <v>#DIV/0!</v>
      </c>
      <c r="F82" s="21" t="e">
        <f t="shared" si="16"/>
        <v>#DIV/0!</v>
      </c>
      <c r="G82" s="21" t="e">
        <f t="shared" si="16"/>
        <v>#DIV/0!</v>
      </c>
      <c r="H82" s="21" t="e">
        <f t="shared" si="16"/>
        <v>#DIV/0!</v>
      </c>
      <c r="I82" s="21" t="e">
        <f t="shared" si="16"/>
        <v>#DIV/0!</v>
      </c>
      <c r="J82" s="21" t="e">
        <f t="shared" si="16"/>
        <v>#DIV/0!</v>
      </c>
      <c r="K82" s="21" t="e">
        <f t="shared" si="16"/>
        <v>#DIV/0!</v>
      </c>
      <c r="L82" s="21" t="e">
        <f t="shared" si="16"/>
        <v>#DIV/0!</v>
      </c>
      <c r="M82" s="22" t="e">
        <f t="shared" si="16"/>
        <v>#DIV/0!</v>
      </c>
      <c r="N82" s="95"/>
    </row>
    <row r="83" spans="1:14" ht="12.75">
      <c r="A83" s="95"/>
      <c r="B83" s="95"/>
      <c r="C83" s="95"/>
      <c r="D83" s="95"/>
      <c r="E83" s="95"/>
      <c r="F83" s="95"/>
      <c r="G83" s="95"/>
      <c r="H83" s="95"/>
      <c r="I83" s="95"/>
      <c r="J83" s="95"/>
      <c r="K83" s="95"/>
      <c r="L83" s="95"/>
      <c r="M83" s="95"/>
      <c r="N83" s="95"/>
    </row>
    <row r="84" spans="1:14" ht="12.75">
      <c r="A84" s="377" t="s">
        <v>581</v>
      </c>
      <c r="B84" s="95"/>
      <c r="C84" s="95"/>
      <c r="D84" s="95"/>
      <c r="E84" s="95"/>
      <c r="F84" s="95"/>
      <c r="G84" s="95"/>
      <c r="H84" s="95"/>
      <c r="I84" s="95"/>
      <c r="J84" s="95"/>
      <c r="K84" s="95"/>
      <c r="L84" s="95"/>
      <c r="M84" s="95"/>
      <c r="N84" s="95"/>
    </row>
    <row r="85" spans="1:14" ht="12.75">
      <c r="A85" s="622" t="s">
        <v>582</v>
      </c>
      <c r="B85" s="134"/>
      <c r="C85" s="134"/>
      <c r="D85" s="134"/>
      <c r="E85" s="134"/>
      <c r="F85" s="134"/>
      <c r="G85" s="134"/>
      <c r="H85" s="134"/>
      <c r="I85" s="95"/>
      <c r="J85" s="95"/>
      <c r="K85" s="95"/>
      <c r="L85" s="95"/>
      <c r="M85" s="95"/>
      <c r="N85" s="95"/>
    </row>
    <row r="86" spans="1:14" ht="12.75">
      <c r="A86" s="806" t="s">
        <v>583</v>
      </c>
      <c r="B86" s="739"/>
      <c r="C86" s="739"/>
      <c r="D86" s="739"/>
      <c r="E86" s="739"/>
      <c r="F86" s="739"/>
      <c r="G86" s="739"/>
      <c r="H86" s="739"/>
      <c r="I86" s="739"/>
      <c r="J86" s="739"/>
      <c r="K86" s="95"/>
      <c r="L86" s="95"/>
      <c r="M86" s="95"/>
      <c r="N86" s="95"/>
    </row>
    <row r="87" spans="1:14" ht="12.75">
      <c r="A87" s="795"/>
      <c r="B87" s="739"/>
      <c r="C87" s="739"/>
      <c r="D87" s="739"/>
      <c r="E87" s="739"/>
      <c r="F87" s="739"/>
      <c r="G87" s="739"/>
      <c r="H87" s="739"/>
      <c r="I87" s="739"/>
      <c r="J87" s="739"/>
      <c r="K87" s="95"/>
      <c r="L87" s="95"/>
      <c r="M87" s="95"/>
      <c r="N87" s="95"/>
    </row>
    <row r="88" spans="1:14" ht="12.75">
      <c r="A88" s="622" t="s">
        <v>584</v>
      </c>
      <c r="B88" s="134"/>
      <c r="C88" s="134"/>
      <c r="D88" s="134"/>
      <c r="E88" s="134"/>
      <c r="F88" s="134"/>
      <c r="G88" s="134"/>
      <c r="H88" s="134"/>
      <c r="I88" s="95"/>
      <c r="J88" s="95"/>
      <c r="K88" s="95"/>
      <c r="L88" s="95"/>
      <c r="M88" s="95"/>
      <c r="N88" s="95"/>
    </row>
    <row r="89" spans="1:14" ht="12.75">
      <c r="A89" s="327"/>
      <c r="B89" s="95"/>
      <c r="C89" s="95"/>
      <c r="D89" s="95"/>
      <c r="E89" s="95"/>
      <c r="F89" s="95"/>
      <c r="G89" s="95"/>
      <c r="H89" s="95"/>
      <c r="I89" s="95"/>
      <c r="J89" s="95"/>
      <c r="K89" s="95"/>
      <c r="L89" s="95"/>
      <c r="M89" s="95"/>
      <c r="N89" s="95"/>
    </row>
    <row r="90" spans="1:14" ht="12.75">
      <c r="A90" s="134"/>
      <c r="B90" s="170"/>
      <c r="C90" s="170"/>
      <c r="D90" s="170"/>
      <c r="E90" s="170"/>
      <c r="F90" s="170"/>
      <c r="G90" s="170"/>
      <c r="H90" s="170"/>
      <c r="I90" s="170"/>
      <c r="J90" s="170"/>
      <c r="K90" s="170"/>
      <c r="L90" s="170"/>
      <c r="M90" s="170"/>
      <c r="N90" s="95"/>
    </row>
    <row r="91" spans="1:14" ht="13.5" thickBot="1">
      <c r="A91" s="134"/>
      <c r="B91" s="170"/>
      <c r="C91" s="170"/>
      <c r="D91" s="170"/>
      <c r="E91" s="170"/>
      <c r="F91" s="170"/>
      <c r="G91" s="170"/>
      <c r="H91" s="170"/>
      <c r="I91" s="170"/>
      <c r="J91" s="170"/>
      <c r="K91" s="170"/>
      <c r="L91" s="170"/>
      <c r="M91" s="170"/>
      <c r="N91" s="95"/>
    </row>
    <row r="92" spans="1:14" ht="13.5" thickBot="1">
      <c r="A92" s="95"/>
      <c r="B92" s="95"/>
      <c r="C92" s="224" t="s">
        <v>572</v>
      </c>
      <c r="D92" s="225">
        <v>1</v>
      </c>
      <c r="E92" s="225">
        <v>2</v>
      </c>
      <c r="F92" s="225">
        <v>3</v>
      </c>
      <c r="G92" s="225">
        <v>4</v>
      </c>
      <c r="H92" s="225">
        <v>5</v>
      </c>
      <c r="I92" s="225">
        <v>6</v>
      </c>
      <c r="J92" s="225">
        <v>7</v>
      </c>
      <c r="K92" s="225">
        <v>8</v>
      </c>
      <c r="L92" s="225">
        <v>9</v>
      </c>
      <c r="M92" s="226">
        <v>10</v>
      </c>
      <c r="N92" s="95"/>
    </row>
    <row r="93" spans="1:14" ht="12.75">
      <c r="A93" s="95"/>
      <c r="B93" s="95"/>
      <c r="C93" s="623" t="s">
        <v>569</v>
      </c>
      <c r="D93" s="313" t="e">
        <f>D52</f>
        <v>#DIV/0!</v>
      </c>
      <c r="E93" s="314" t="e">
        <f aca="true" t="shared" si="17" ref="E93:M93">E52</f>
        <v>#DIV/0!</v>
      </c>
      <c r="F93" s="314" t="e">
        <f t="shared" si="17"/>
        <v>#DIV/0!</v>
      </c>
      <c r="G93" s="314" t="e">
        <f t="shared" si="17"/>
        <v>#DIV/0!</v>
      </c>
      <c r="H93" s="314" t="e">
        <f t="shared" si="17"/>
        <v>#DIV/0!</v>
      </c>
      <c r="I93" s="314" t="e">
        <f t="shared" si="17"/>
        <v>#DIV/0!</v>
      </c>
      <c r="J93" s="314" t="e">
        <f t="shared" si="17"/>
        <v>#DIV/0!</v>
      </c>
      <c r="K93" s="314" t="e">
        <f t="shared" si="17"/>
        <v>#DIV/0!</v>
      </c>
      <c r="L93" s="314" t="e">
        <f t="shared" si="17"/>
        <v>#DIV/0!</v>
      </c>
      <c r="M93" s="315" t="e">
        <f t="shared" si="17"/>
        <v>#DIV/0!</v>
      </c>
      <c r="N93" s="95"/>
    </row>
    <row r="94" spans="1:14" ht="12.75">
      <c r="A94" s="95"/>
      <c r="B94" s="95"/>
      <c r="C94" s="619" t="s">
        <v>586</v>
      </c>
      <c r="D94" s="316" t="e">
        <f>D53</f>
        <v>#NUM!</v>
      </c>
      <c r="E94" s="317" t="e">
        <f aca="true" t="shared" si="18" ref="E94:M94">E53</f>
        <v>#NUM!</v>
      </c>
      <c r="F94" s="317" t="e">
        <f t="shared" si="18"/>
        <v>#NUM!</v>
      </c>
      <c r="G94" s="317" t="e">
        <f t="shared" si="18"/>
        <v>#NUM!</v>
      </c>
      <c r="H94" s="317" t="e">
        <f t="shared" si="18"/>
        <v>#NUM!</v>
      </c>
      <c r="I94" s="317" t="e">
        <f t="shared" si="18"/>
        <v>#NUM!</v>
      </c>
      <c r="J94" s="317" t="e">
        <f t="shared" si="18"/>
        <v>#NUM!</v>
      </c>
      <c r="K94" s="317" t="e">
        <f t="shared" si="18"/>
        <v>#NUM!</v>
      </c>
      <c r="L94" s="317" t="e">
        <f t="shared" si="18"/>
        <v>#NUM!</v>
      </c>
      <c r="M94" s="318" t="e">
        <f t="shared" si="18"/>
        <v>#NUM!</v>
      </c>
      <c r="N94" s="95"/>
    </row>
    <row r="95" spans="1:14" ht="26.25" thickBot="1">
      <c r="A95" s="95"/>
      <c r="B95" s="95"/>
      <c r="C95" s="624" t="s">
        <v>577</v>
      </c>
      <c r="D95" s="319" t="e">
        <f>D93+D94</f>
        <v>#DIV/0!</v>
      </c>
      <c r="E95" s="320" t="e">
        <f aca="true" t="shared" si="19" ref="E95:M95">E93+E94</f>
        <v>#DIV/0!</v>
      </c>
      <c r="F95" s="320" t="e">
        <f t="shared" si="19"/>
        <v>#DIV/0!</v>
      </c>
      <c r="G95" s="320" t="e">
        <f t="shared" si="19"/>
        <v>#DIV/0!</v>
      </c>
      <c r="H95" s="320" t="e">
        <f t="shared" si="19"/>
        <v>#DIV/0!</v>
      </c>
      <c r="I95" s="320" t="e">
        <f t="shared" si="19"/>
        <v>#DIV/0!</v>
      </c>
      <c r="J95" s="320" t="e">
        <f t="shared" si="19"/>
        <v>#DIV/0!</v>
      </c>
      <c r="K95" s="320" t="e">
        <f t="shared" si="19"/>
        <v>#DIV/0!</v>
      </c>
      <c r="L95" s="320" t="e">
        <f t="shared" si="19"/>
        <v>#DIV/0!</v>
      </c>
      <c r="M95" s="321" t="e">
        <f t="shared" si="19"/>
        <v>#DIV/0!</v>
      </c>
      <c r="N95" s="95"/>
    </row>
    <row r="96" spans="1:14" ht="12.75">
      <c r="A96" s="95"/>
      <c r="B96" s="95"/>
      <c r="C96" s="95"/>
      <c r="D96" s="95"/>
      <c r="E96" s="95"/>
      <c r="F96" s="95"/>
      <c r="G96" s="95"/>
      <c r="H96" s="95"/>
      <c r="I96" s="95"/>
      <c r="J96" s="95"/>
      <c r="K96" s="95"/>
      <c r="L96" s="95"/>
      <c r="M96" s="95"/>
      <c r="N96" s="95"/>
    </row>
    <row r="97" spans="1:14" ht="12.75">
      <c r="A97" s="95"/>
      <c r="B97" s="95"/>
      <c r="C97" s="95"/>
      <c r="D97" s="95"/>
      <c r="E97" s="95"/>
      <c r="F97" s="95"/>
      <c r="G97" s="95"/>
      <c r="H97" s="95"/>
      <c r="I97" s="95"/>
      <c r="J97" s="95"/>
      <c r="K97" s="95"/>
      <c r="L97" s="95"/>
      <c r="M97" s="95"/>
      <c r="N97" s="95"/>
    </row>
    <row r="98" spans="1:14" ht="12.75">
      <c r="A98" s="95"/>
      <c r="B98" s="95"/>
      <c r="C98" s="95"/>
      <c r="D98" s="95"/>
      <c r="E98" s="95"/>
      <c r="F98" s="95"/>
      <c r="G98" s="95"/>
      <c r="H98" s="95"/>
      <c r="I98" s="95"/>
      <c r="J98" s="95"/>
      <c r="K98" s="95"/>
      <c r="L98" s="95"/>
      <c r="M98" s="95"/>
      <c r="N98" s="95"/>
    </row>
    <row r="99" spans="1:14" ht="32.25" customHeight="1">
      <c r="A99" s="798" t="s">
        <v>585</v>
      </c>
      <c r="B99" s="796"/>
      <c r="C99" s="796"/>
      <c r="D99" s="796"/>
      <c r="E99" s="796"/>
      <c r="F99" s="796"/>
      <c r="G99" s="796"/>
      <c r="H99" s="796"/>
      <c r="I99" s="796"/>
      <c r="J99" s="95"/>
      <c r="K99" s="95"/>
      <c r="L99" s="95"/>
      <c r="M99" s="95"/>
      <c r="N99" s="95"/>
    </row>
    <row r="100" spans="1:14" ht="15.75">
      <c r="A100" s="328"/>
      <c r="B100" s="95"/>
      <c r="C100" s="95"/>
      <c r="D100" s="95"/>
      <c r="E100" s="95"/>
      <c r="F100" s="95"/>
      <c r="G100" s="95"/>
      <c r="H100" s="95"/>
      <c r="I100" s="95"/>
      <c r="J100" s="95"/>
      <c r="K100" s="95"/>
      <c r="L100" s="95"/>
      <c r="M100" s="95"/>
      <c r="N100" s="95"/>
    </row>
    <row r="101" spans="1:30" s="329" customFormat="1" ht="12.7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row>
    <row r="102" spans="1:13" ht="12.75">
      <c r="A102" s="93"/>
      <c r="B102" s="93"/>
      <c r="C102" s="93"/>
      <c r="D102" s="93"/>
      <c r="E102" s="93"/>
      <c r="F102" s="93"/>
      <c r="G102" s="93"/>
      <c r="H102" s="93"/>
      <c r="I102" s="93"/>
      <c r="J102" s="93"/>
      <c r="K102" s="93"/>
      <c r="L102" s="93"/>
      <c r="M102" s="93"/>
    </row>
    <row r="103" spans="1:13" ht="12.75">
      <c r="A103" s="93"/>
      <c r="B103" s="93"/>
      <c r="C103" s="93"/>
      <c r="D103" s="93"/>
      <c r="E103" s="93"/>
      <c r="F103" s="93"/>
      <c r="G103" s="93"/>
      <c r="H103" s="93"/>
      <c r="I103" s="93"/>
      <c r="J103" s="93"/>
      <c r="K103" s="93"/>
      <c r="L103" s="93"/>
      <c r="M103" s="93"/>
    </row>
    <row r="104" spans="1:13" ht="12.75">
      <c r="A104" s="93"/>
      <c r="B104" s="93"/>
      <c r="C104" s="93"/>
      <c r="D104" s="93"/>
      <c r="E104" s="93"/>
      <c r="F104" s="93"/>
      <c r="G104" s="93"/>
      <c r="H104" s="93"/>
      <c r="I104" s="93"/>
      <c r="J104" s="93"/>
      <c r="K104" s="93"/>
      <c r="L104" s="93"/>
      <c r="M104" s="93"/>
    </row>
    <row r="105" spans="1:13" ht="12.75">
      <c r="A105" s="93"/>
      <c r="B105" s="93"/>
      <c r="C105" s="93"/>
      <c r="D105" s="93"/>
      <c r="E105" s="93"/>
      <c r="F105" s="93"/>
      <c r="G105" s="93"/>
      <c r="H105" s="93"/>
      <c r="I105" s="93"/>
      <c r="J105" s="93"/>
      <c r="K105" s="93"/>
      <c r="L105" s="93"/>
      <c r="M105" s="93"/>
    </row>
    <row r="106" spans="1:13" ht="12.75">
      <c r="A106" s="93"/>
      <c r="B106" s="93"/>
      <c r="C106" s="93"/>
      <c r="D106" s="93"/>
      <c r="E106" s="93"/>
      <c r="F106" s="93"/>
      <c r="G106" s="93"/>
      <c r="H106" s="93"/>
      <c r="I106" s="93"/>
      <c r="J106" s="93"/>
      <c r="K106" s="93"/>
      <c r="L106" s="93"/>
      <c r="M106" s="93"/>
    </row>
    <row r="107" spans="1:13" ht="12.75">
      <c r="A107" s="93"/>
      <c r="B107" s="93"/>
      <c r="C107" s="93"/>
      <c r="D107" s="93"/>
      <c r="E107" s="93"/>
      <c r="F107" s="93"/>
      <c r="G107" s="93"/>
      <c r="H107" s="93"/>
      <c r="I107" s="93"/>
      <c r="J107" s="93"/>
      <c r="K107" s="93"/>
      <c r="L107" s="93"/>
      <c r="M107" s="93"/>
    </row>
    <row r="108" spans="1:13" ht="12.75">
      <c r="A108" s="93"/>
      <c r="B108" s="93"/>
      <c r="C108" s="93"/>
      <c r="D108" s="93"/>
      <c r="E108" s="93"/>
      <c r="F108" s="93"/>
      <c r="G108" s="93"/>
      <c r="H108" s="93"/>
      <c r="I108" s="93"/>
      <c r="J108" s="93"/>
      <c r="K108" s="93"/>
      <c r="L108" s="93"/>
      <c r="M108" s="93"/>
    </row>
    <row r="109" spans="1:13" ht="12.75">
      <c r="A109" s="93"/>
      <c r="B109" s="93"/>
      <c r="C109" s="93"/>
      <c r="D109" s="93"/>
      <c r="E109" s="93"/>
      <c r="F109" s="93"/>
      <c r="G109" s="93"/>
      <c r="H109" s="93"/>
      <c r="I109" s="93"/>
      <c r="J109" s="93"/>
      <c r="K109" s="93"/>
      <c r="L109" s="93"/>
      <c r="M109" s="93"/>
    </row>
    <row r="110" spans="1:13" ht="12.75">
      <c r="A110" s="93"/>
      <c r="B110" s="93"/>
      <c r="C110" s="93"/>
      <c r="D110" s="93"/>
      <c r="E110" s="93"/>
      <c r="F110" s="93"/>
      <c r="G110" s="93"/>
      <c r="H110" s="93"/>
      <c r="I110" s="93"/>
      <c r="J110" s="93"/>
      <c r="K110" s="93"/>
      <c r="L110" s="93"/>
      <c r="M110" s="93"/>
    </row>
    <row r="111" spans="1:13" ht="12.75">
      <c r="A111" s="93"/>
      <c r="B111" s="93"/>
      <c r="C111" s="93"/>
      <c r="D111" s="93"/>
      <c r="E111" s="93"/>
      <c r="F111" s="93"/>
      <c r="G111" s="93"/>
      <c r="H111" s="93"/>
      <c r="I111" s="93"/>
      <c r="J111" s="93"/>
      <c r="K111" s="93"/>
      <c r="L111" s="93"/>
      <c r="M111" s="93"/>
    </row>
    <row r="112" spans="1:13" ht="12.75">
      <c r="A112" s="93"/>
      <c r="B112" s="93"/>
      <c r="C112" s="93"/>
      <c r="D112" s="93"/>
      <c r="E112" s="93"/>
      <c r="F112" s="93"/>
      <c r="G112" s="93"/>
      <c r="H112" s="93"/>
      <c r="I112" s="93"/>
      <c r="J112" s="93"/>
      <c r="K112" s="93"/>
      <c r="L112" s="93"/>
      <c r="M112" s="93"/>
    </row>
    <row r="113" s="93" customFormat="1" ht="12.75">
      <c r="O113" s="95"/>
    </row>
    <row r="114" s="93" customFormat="1" ht="12.75">
      <c r="O114" s="95"/>
    </row>
    <row r="115" s="93" customFormat="1" ht="12.75">
      <c r="O115" s="95"/>
    </row>
    <row r="116" s="93" customFormat="1" ht="12.75">
      <c r="O116" s="95"/>
    </row>
    <row r="117" s="93" customFormat="1" ht="12.75">
      <c r="O117" s="95"/>
    </row>
    <row r="118" s="93" customFormat="1" ht="12.75">
      <c r="O118" s="95"/>
    </row>
    <row r="119" s="93" customFormat="1" ht="12.75">
      <c r="O119" s="95"/>
    </row>
    <row r="120" s="93" customFormat="1" ht="12.75">
      <c r="O120" s="95"/>
    </row>
    <row r="121" s="93" customFormat="1" ht="12.75">
      <c r="O121" s="95"/>
    </row>
    <row r="122" s="93" customFormat="1" ht="12.75">
      <c r="O122" s="95"/>
    </row>
    <row r="123" s="93" customFormat="1" ht="12.75">
      <c r="O123" s="95"/>
    </row>
    <row r="124" s="93" customFormat="1" ht="12.75">
      <c r="O124" s="95"/>
    </row>
    <row r="125" s="93" customFormat="1" ht="12.75">
      <c r="O125" s="95"/>
    </row>
    <row r="126" s="93" customFormat="1" ht="12.75">
      <c r="O126" s="95"/>
    </row>
    <row r="127" s="93" customFormat="1" ht="12.75">
      <c r="O127" s="95"/>
    </row>
    <row r="128" s="93" customFormat="1" ht="12.75">
      <c r="O128" s="95"/>
    </row>
    <row r="129" s="93" customFormat="1" ht="12.75">
      <c r="O129" s="95"/>
    </row>
    <row r="130" s="93" customFormat="1" ht="12.75">
      <c r="O130" s="95"/>
    </row>
    <row r="131" s="93" customFormat="1" ht="12.75">
      <c r="O131" s="95"/>
    </row>
    <row r="132" s="93" customFormat="1" ht="12.75">
      <c r="O132" s="95"/>
    </row>
    <row r="133" s="93" customFormat="1" ht="12.75">
      <c r="O133" s="95"/>
    </row>
    <row r="134" s="93" customFormat="1" ht="12.75">
      <c r="O134" s="95"/>
    </row>
    <row r="135" s="93" customFormat="1" ht="12.75">
      <c r="O135" s="95"/>
    </row>
    <row r="136" s="93" customFormat="1" ht="12.75">
      <c r="O136" s="95"/>
    </row>
    <row r="137" s="93" customFormat="1" ht="12.75">
      <c r="O137" s="95"/>
    </row>
    <row r="138" s="93" customFormat="1" ht="12.75">
      <c r="O138" s="95"/>
    </row>
    <row r="139" s="93" customFormat="1" ht="12.75">
      <c r="O139" s="95"/>
    </row>
    <row r="140" s="93" customFormat="1" ht="12.75">
      <c r="O140" s="95"/>
    </row>
    <row r="141" s="93" customFormat="1" ht="12.75">
      <c r="O141" s="95"/>
    </row>
    <row r="142" s="93" customFormat="1" ht="12.75">
      <c r="O142" s="95"/>
    </row>
    <row r="143" s="93" customFormat="1" ht="12.75">
      <c r="O143" s="95"/>
    </row>
    <row r="144" s="93" customFormat="1" ht="12.75">
      <c r="O144" s="95"/>
    </row>
    <row r="145" s="93" customFormat="1" ht="12.75">
      <c r="O145" s="95"/>
    </row>
    <row r="146" s="93" customFormat="1" ht="12.75">
      <c r="O146" s="95"/>
    </row>
    <row r="147" s="93" customFormat="1" ht="12.75">
      <c r="O147" s="95"/>
    </row>
    <row r="148" s="93" customFormat="1" ht="12.75">
      <c r="O148" s="95"/>
    </row>
    <row r="149" s="93" customFormat="1" ht="12.75">
      <c r="O149" s="95"/>
    </row>
    <row r="150" s="93" customFormat="1" ht="12.75">
      <c r="O150" s="95"/>
    </row>
    <row r="151" s="93" customFormat="1" ht="12.75">
      <c r="O151" s="95"/>
    </row>
    <row r="152" s="93" customFormat="1" ht="12.75">
      <c r="O152" s="95"/>
    </row>
    <row r="153" s="93" customFormat="1" ht="12.75">
      <c r="O153" s="95"/>
    </row>
    <row r="154" s="93" customFormat="1" ht="12.75">
      <c r="O154" s="95"/>
    </row>
    <row r="155" s="93" customFormat="1" ht="12.75">
      <c r="O155" s="95"/>
    </row>
    <row r="156" s="93" customFormat="1" ht="12.75">
      <c r="O156" s="95"/>
    </row>
    <row r="157" s="93" customFormat="1" ht="12.75">
      <c r="O157" s="95"/>
    </row>
    <row r="158" s="93" customFormat="1" ht="12.75">
      <c r="O158" s="95"/>
    </row>
  </sheetData>
  <mergeCells count="8">
    <mergeCell ref="A66:I66"/>
    <mergeCell ref="A99:I99"/>
    <mergeCell ref="A86:J87"/>
    <mergeCell ref="D10:K11"/>
    <mergeCell ref="D13:K14"/>
    <mergeCell ref="D16:K17"/>
    <mergeCell ref="C24:K24"/>
    <mergeCell ref="D19:I19"/>
  </mergeCells>
  <printOptions/>
  <pageMargins left="0.75" right="0.75" top="1" bottom="1" header="0.5" footer="0.5"/>
  <pageSetup fitToHeight="0" fitToWidth="1" horizontalDpi="300" verticalDpi="300" orientation="landscape" paperSize="9" scale="67" r:id="rId2"/>
  <rowBreaks count="1" manualBreakCount="1">
    <brk id="28" max="20"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W36"/>
  <sheetViews>
    <sheetView view="pageBreakPreview" zoomScaleSheetLayoutView="100" workbookViewId="0" topLeftCell="B1">
      <selection activeCell="E34" sqref="E34"/>
    </sheetView>
  </sheetViews>
  <sheetFormatPr defaultColWidth="9.140625" defaultRowHeight="12.75"/>
  <cols>
    <col min="1" max="1" width="19.7109375" style="93" customWidth="1"/>
    <col min="2" max="2" width="19.00390625" style="93" customWidth="1"/>
    <col min="3" max="22" width="8.7109375" style="93" customWidth="1"/>
    <col min="23" max="16384" width="9.140625" style="93" customWidth="1"/>
  </cols>
  <sheetData>
    <row r="1" s="95" customFormat="1" ht="18">
      <c r="A1" s="365" t="s">
        <v>587</v>
      </c>
    </row>
    <row r="2" spans="1:23" ht="12.75" customHeight="1">
      <c r="A2" s="372"/>
      <c r="B2" s="95"/>
      <c r="C2" s="95"/>
      <c r="D2" s="95"/>
      <c r="E2" s="95"/>
      <c r="F2" s="95"/>
      <c r="G2" s="95"/>
      <c r="H2" s="95"/>
      <c r="I2" s="95"/>
      <c r="J2" s="95"/>
      <c r="K2" s="95"/>
      <c r="L2" s="95"/>
      <c r="M2" s="95"/>
      <c r="N2" s="95"/>
      <c r="O2" s="95"/>
      <c r="P2" s="95"/>
      <c r="Q2" s="95"/>
      <c r="R2" s="95"/>
      <c r="S2" s="95"/>
      <c r="T2" s="95"/>
      <c r="U2" s="95"/>
      <c r="V2" s="95"/>
      <c r="W2" s="95"/>
    </row>
    <row r="3" spans="1:23" ht="18">
      <c r="A3" s="546" t="s">
        <v>588</v>
      </c>
      <c r="B3" s="95"/>
      <c r="C3" s="95"/>
      <c r="D3" s="95"/>
      <c r="E3" s="95"/>
      <c r="F3" s="95"/>
      <c r="G3" s="95"/>
      <c r="H3" s="95"/>
      <c r="I3" s="95"/>
      <c r="J3" s="95"/>
      <c r="K3" s="95"/>
      <c r="L3" s="95"/>
      <c r="M3" s="95"/>
      <c r="N3" s="95"/>
      <c r="O3" s="95"/>
      <c r="P3" s="95"/>
      <c r="Q3" s="95"/>
      <c r="R3" s="95"/>
      <c r="S3" s="95"/>
      <c r="T3" s="95"/>
      <c r="U3" s="95"/>
      <c r="V3" s="95"/>
      <c r="W3" s="95"/>
    </row>
    <row r="4" spans="1:23" ht="12.75">
      <c r="A4" s="144"/>
      <c r="B4" s="95"/>
      <c r="C4" s="95"/>
      <c r="D4" s="95"/>
      <c r="E4" s="95"/>
      <c r="F4" s="95"/>
      <c r="G4" s="95"/>
      <c r="H4" s="95"/>
      <c r="I4" s="95"/>
      <c r="J4" s="95"/>
      <c r="K4" s="95"/>
      <c r="L4" s="95"/>
      <c r="M4" s="95"/>
      <c r="N4" s="95"/>
      <c r="O4" s="95"/>
      <c r="P4" s="95"/>
      <c r="Q4" s="95"/>
      <c r="R4" s="95"/>
      <c r="S4" s="95"/>
      <c r="T4" s="95"/>
      <c r="U4" s="95"/>
      <c r="V4" s="95"/>
      <c r="W4" s="95"/>
    </row>
    <row r="5" spans="1:23" ht="12.75">
      <c r="A5" s="625" t="s">
        <v>589</v>
      </c>
      <c r="B5" s="130"/>
      <c r="C5" s="130"/>
      <c r="D5" s="130"/>
      <c r="E5" s="130"/>
      <c r="F5" s="130"/>
      <c r="G5" s="130"/>
      <c r="H5" s="130"/>
      <c r="I5" s="130"/>
      <c r="J5" s="130"/>
      <c r="K5" s="130"/>
      <c r="L5" s="95"/>
      <c r="M5" s="95"/>
      <c r="N5" s="95"/>
      <c r="O5" s="95"/>
      <c r="P5" s="95"/>
      <c r="Q5" s="95"/>
      <c r="R5" s="95"/>
      <c r="S5" s="95"/>
      <c r="T5" s="95"/>
      <c r="U5" s="95"/>
      <c r="V5" s="95"/>
      <c r="W5" s="95"/>
    </row>
    <row r="6" spans="1:23" ht="12.75">
      <c r="A6" s="377" t="s">
        <v>590</v>
      </c>
      <c r="B6" s="130"/>
      <c r="C6" s="130"/>
      <c r="D6" s="130"/>
      <c r="E6" s="130"/>
      <c r="F6" s="130"/>
      <c r="G6" s="130"/>
      <c r="H6" s="130"/>
      <c r="I6" s="130"/>
      <c r="J6" s="130"/>
      <c r="K6" s="130"/>
      <c r="L6" s="95"/>
      <c r="M6" s="95"/>
      <c r="N6" s="95"/>
      <c r="O6" s="95"/>
      <c r="P6" s="95"/>
      <c r="Q6" s="95"/>
      <c r="R6" s="95"/>
      <c r="S6" s="95"/>
      <c r="T6" s="95"/>
      <c r="U6" s="95"/>
      <c r="V6" s="95"/>
      <c r="W6" s="95"/>
    </row>
    <row r="7" spans="1:23" ht="12.75">
      <c r="A7" s="144"/>
      <c r="B7" s="95"/>
      <c r="C7" s="95"/>
      <c r="D7" s="95"/>
      <c r="E7" s="95"/>
      <c r="F7" s="95"/>
      <c r="G7" s="95"/>
      <c r="H7" s="95"/>
      <c r="I7" s="95"/>
      <c r="J7" s="95"/>
      <c r="K7" s="95"/>
      <c r="L7" s="95"/>
      <c r="M7" s="95"/>
      <c r="N7" s="95"/>
      <c r="O7" s="95"/>
      <c r="P7" s="95"/>
      <c r="Q7" s="95"/>
      <c r="R7" s="95"/>
      <c r="S7" s="95"/>
      <c r="T7" s="95"/>
      <c r="U7" s="95"/>
      <c r="V7" s="95"/>
      <c r="W7" s="95"/>
    </row>
    <row r="8" spans="1:23" ht="12.75">
      <c r="A8" s="377" t="s">
        <v>591</v>
      </c>
      <c r="B8" s="95"/>
      <c r="C8" s="95"/>
      <c r="D8" s="95"/>
      <c r="E8" s="95"/>
      <c r="F8" s="95"/>
      <c r="G8" s="95"/>
      <c r="H8" s="95"/>
      <c r="I8" s="95"/>
      <c r="J8" s="95"/>
      <c r="K8" s="95"/>
      <c r="L8" s="95"/>
      <c r="M8" s="95"/>
      <c r="N8" s="95"/>
      <c r="O8" s="95"/>
      <c r="P8" s="95"/>
      <c r="Q8" s="95"/>
      <c r="R8" s="95"/>
      <c r="S8" s="95"/>
      <c r="T8" s="95"/>
      <c r="U8" s="95"/>
      <c r="V8" s="95"/>
      <c r="W8" s="95"/>
    </row>
    <row r="9" spans="1:23" ht="12.75">
      <c r="A9" s="95"/>
      <c r="B9" s="95"/>
      <c r="C9" s="95"/>
      <c r="D9" s="95"/>
      <c r="E9" s="95"/>
      <c r="F9" s="95"/>
      <c r="G9" s="95"/>
      <c r="H9" s="95"/>
      <c r="I9" s="95"/>
      <c r="J9" s="95"/>
      <c r="K9" s="95"/>
      <c r="L9" s="95"/>
      <c r="M9" s="95"/>
      <c r="N9" s="95"/>
      <c r="O9" s="95"/>
      <c r="P9" s="95"/>
      <c r="Q9" s="95"/>
      <c r="R9" s="95"/>
      <c r="S9" s="95"/>
      <c r="T9" s="95"/>
      <c r="U9" s="95"/>
      <c r="V9" s="95"/>
      <c r="W9" s="95"/>
    </row>
    <row r="10" spans="1:23" ht="12.75">
      <c r="A10" s="144" t="s">
        <v>592</v>
      </c>
      <c r="B10" s="95"/>
      <c r="C10" s="134" t="s">
        <v>486</v>
      </c>
      <c r="D10" s="95"/>
      <c r="E10" s="95"/>
      <c r="F10" s="95"/>
      <c r="G10" s="95"/>
      <c r="H10" s="95"/>
      <c r="I10" s="95"/>
      <c r="J10" s="95"/>
      <c r="K10" s="95"/>
      <c r="L10" s="95"/>
      <c r="M10" s="95"/>
      <c r="N10" s="95"/>
      <c r="O10" s="95"/>
      <c r="P10" s="95"/>
      <c r="Q10" s="95"/>
      <c r="R10" s="95"/>
      <c r="S10" s="95"/>
      <c r="T10" s="95"/>
      <c r="U10" s="95"/>
      <c r="V10" s="95"/>
      <c r="W10" s="95"/>
    </row>
    <row r="11" spans="1:23" ht="13.5" thickBot="1">
      <c r="A11" s="377" t="s">
        <v>593</v>
      </c>
      <c r="B11" s="140"/>
      <c r="C11" s="95"/>
      <c r="D11" s="95"/>
      <c r="E11" s="95"/>
      <c r="F11" s="95"/>
      <c r="G11" s="95"/>
      <c r="H11" s="95"/>
      <c r="I11" s="95"/>
      <c r="J11" s="95"/>
      <c r="K11" s="95"/>
      <c r="L11" s="95"/>
      <c r="M11" s="95"/>
      <c r="N11" s="95"/>
      <c r="O11" s="95"/>
      <c r="P11" s="95"/>
      <c r="Q11" s="95"/>
      <c r="R11" s="95"/>
      <c r="S11" s="95"/>
      <c r="T11" s="95"/>
      <c r="U11" s="95"/>
      <c r="V11" s="95"/>
      <c r="W11" s="95"/>
    </row>
    <row r="12" spans="1:22" ht="12.75">
      <c r="A12" s="377" t="s">
        <v>594</v>
      </c>
      <c r="B12" s="171"/>
      <c r="C12" s="626" t="s">
        <v>326</v>
      </c>
      <c r="D12" s="626" t="s">
        <v>492</v>
      </c>
      <c r="E12" s="626" t="s">
        <v>1064</v>
      </c>
      <c r="F12" s="626" t="s">
        <v>1065</v>
      </c>
      <c r="G12" s="627" t="s">
        <v>1066</v>
      </c>
      <c r="H12" s="627" t="s">
        <v>1067</v>
      </c>
      <c r="I12" s="627" t="s">
        <v>1068</v>
      </c>
      <c r="J12" s="627" t="s">
        <v>1069</v>
      </c>
      <c r="K12" s="627" t="s">
        <v>1070</v>
      </c>
      <c r="L12" s="627" t="s">
        <v>1071</v>
      </c>
      <c r="M12" s="627" t="s">
        <v>1072</v>
      </c>
      <c r="N12" s="627" t="s">
        <v>1073</v>
      </c>
      <c r="O12" s="627" t="s">
        <v>1074</v>
      </c>
      <c r="P12" s="627" t="s">
        <v>1075</v>
      </c>
      <c r="Q12" s="627" t="s">
        <v>1076</v>
      </c>
      <c r="R12" s="628" t="s">
        <v>599</v>
      </c>
      <c r="S12" s="628" t="s">
        <v>600</v>
      </c>
      <c r="T12" s="628" t="s">
        <v>601</v>
      </c>
      <c r="U12" s="628" t="s">
        <v>602</v>
      </c>
      <c r="V12" s="628" t="s">
        <v>603</v>
      </c>
    </row>
    <row r="13" spans="1:22" ht="13.5" thickBot="1">
      <c r="A13" s="377" t="s">
        <v>595</v>
      </c>
      <c r="B13" s="343"/>
      <c r="C13" s="342" t="e">
        <f>B13/B12</f>
        <v>#DIV/0!</v>
      </c>
      <c r="D13" s="330" t="e">
        <f>C13</f>
        <v>#DIV/0!</v>
      </c>
      <c r="E13" s="330" t="e">
        <f aca="true" t="shared" si="0" ref="E13:V13">D13</f>
        <v>#DIV/0!</v>
      </c>
      <c r="F13" s="330" t="e">
        <f t="shared" si="0"/>
        <v>#DIV/0!</v>
      </c>
      <c r="G13" s="330" t="e">
        <f t="shared" si="0"/>
        <v>#DIV/0!</v>
      </c>
      <c r="H13" s="330" t="e">
        <f t="shared" si="0"/>
        <v>#DIV/0!</v>
      </c>
      <c r="I13" s="330" t="e">
        <f t="shared" si="0"/>
        <v>#DIV/0!</v>
      </c>
      <c r="J13" s="330" t="e">
        <f t="shared" si="0"/>
        <v>#DIV/0!</v>
      </c>
      <c r="K13" s="330" t="e">
        <f t="shared" si="0"/>
        <v>#DIV/0!</v>
      </c>
      <c r="L13" s="330" t="e">
        <f t="shared" si="0"/>
        <v>#DIV/0!</v>
      </c>
      <c r="M13" s="330" t="e">
        <f t="shared" si="0"/>
        <v>#DIV/0!</v>
      </c>
      <c r="N13" s="330" t="e">
        <f t="shared" si="0"/>
        <v>#DIV/0!</v>
      </c>
      <c r="O13" s="330" t="e">
        <f t="shared" si="0"/>
        <v>#DIV/0!</v>
      </c>
      <c r="P13" s="330" t="e">
        <f t="shared" si="0"/>
        <v>#DIV/0!</v>
      </c>
      <c r="Q13" s="330" t="e">
        <f t="shared" si="0"/>
        <v>#DIV/0!</v>
      </c>
      <c r="R13" s="330" t="e">
        <f t="shared" si="0"/>
        <v>#DIV/0!</v>
      </c>
      <c r="S13" s="330" t="e">
        <f t="shared" si="0"/>
        <v>#DIV/0!</v>
      </c>
      <c r="T13" s="330" t="e">
        <f t="shared" si="0"/>
        <v>#DIV/0!</v>
      </c>
      <c r="U13" s="330" t="e">
        <f t="shared" si="0"/>
        <v>#DIV/0!</v>
      </c>
      <c r="V13" s="330" t="e">
        <f t="shared" si="0"/>
        <v>#DIV/0!</v>
      </c>
    </row>
    <row r="14" spans="1:22" ht="13.5" thickBot="1">
      <c r="A14" s="377" t="s">
        <v>596</v>
      </c>
      <c r="B14" s="140"/>
      <c r="C14" s="330"/>
      <c r="D14" s="330"/>
      <c r="E14" s="330"/>
      <c r="F14" s="330"/>
      <c r="G14" s="330"/>
      <c r="H14" s="330"/>
      <c r="I14" s="330"/>
      <c r="J14" s="330"/>
      <c r="K14" s="330"/>
      <c r="L14" s="330"/>
      <c r="M14" s="330"/>
      <c r="N14" s="330"/>
      <c r="O14" s="330"/>
      <c r="P14" s="330"/>
      <c r="Q14" s="330"/>
      <c r="R14" s="330"/>
      <c r="S14" s="330"/>
      <c r="T14" s="330"/>
      <c r="U14" s="330"/>
      <c r="V14" s="330"/>
    </row>
    <row r="15" spans="1:22" ht="12.75">
      <c r="A15" s="377" t="s">
        <v>594</v>
      </c>
      <c r="B15" s="171"/>
      <c r="C15" s="342"/>
      <c r="D15" s="330"/>
      <c r="E15" s="330"/>
      <c r="F15" s="330"/>
      <c r="G15" s="330"/>
      <c r="H15" s="330"/>
      <c r="I15" s="330"/>
      <c r="J15" s="330"/>
      <c r="K15" s="330"/>
      <c r="L15" s="330"/>
      <c r="M15" s="330"/>
      <c r="N15" s="330"/>
      <c r="O15" s="330"/>
      <c r="P15" s="330"/>
      <c r="Q15" s="330"/>
      <c r="R15" s="330"/>
      <c r="S15" s="330"/>
      <c r="T15" s="330"/>
      <c r="U15" s="330"/>
      <c r="V15" s="330"/>
    </row>
    <row r="16" spans="1:22" ht="13.5" thickBot="1">
      <c r="A16" s="377" t="s">
        <v>595</v>
      </c>
      <c r="B16" s="343"/>
      <c r="C16" s="342" t="e">
        <f>B16/B15</f>
        <v>#DIV/0!</v>
      </c>
      <c r="D16" s="330" t="e">
        <f>C16</f>
        <v>#DIV/0!</v>
      </c>
      <c r="E16" s="330" t="e">
        <f aca="true" t="shared" si="1" ref="E16:L16">D16</f>
        <v>#DIV/0!</v>
      </c>
      <c r="F16" s="330" t="e">
        <f t="shared" si="1"/>
        <v>#DIV/0!</v>
      </c>
      <c r="G16" s="330" t="e">
        <f t="shared" si="1"/>
        <v>#DIV/0!</v>
      </c>
      <c r="H16" s="330" t="e">
        <f t="shared" si="1"/>
        <v>#DIV/0!</v>
      </c>
      <c r="I16" s="330" t="e">
        <f t="shared" si="1"/>
        <v>#DIV/0!</v>
      </c>
      <c r="J16" s="330" t="e">
        <f t="shared" si="1"/>
        <v>#DIV/0!</v>
      </c>
      <c r="K16" s="330" t="e">
        <f t="shared" si="1"/>
        <v>#DIV/0!</v>
      </c>
      <c r="L16" s="330" t="e">
        <f t="shared" si="1"/>
        <v>#DIV/0!</v>
      </c>
      <c r="M16" s="330"/>
      <c r="N16" s="330"/>
      <c r="O16" s="330"/>
      <c r="P16" s="330"/>
      <c r="Q16" s="330"/>
      <c r="R16" s="330"/>
      <c r="S16" s="330"/>
      <c r="T16" s="330"/>
      <c r="U16" s="330"/>
      <c r="V16" s="330"/>
    </row>
    <row r="17" spans="1:22" ht="13.5" thickBot="1">
      <c r="A17" s="377" t="s">
        <v>597</v>
      </c>
      <c r="B17" s="140"/>
      <c r="C17" s="330"/>
      <c r="D17" s="330"/>
      <c r="E17" s="330"/>
      <c r="F17" s="330"/>
      <c r="G17" s="330"/>
      <c r="H17" s="330"/>
      <c r="I17" s="330"/>
      <c r="J17" s="330"/>
      <c r="K17" s="330"/>
      <c r="L17" s="330"/>
      <c r="M17" s="330"/>
      <c r="N17" s="330"/>
      <c r="O17" s="330"/>
      <c r="P17" s="330"/>
      <c r="Q17" s="330"/>
      <c r="R17" s="330"/>
      <c r="S17" s="330"/>
      <c r="T17" s="330"/>
      <c r="U17" s="330"/>
      <c r="V17" s="330"/>
    </row>
    <row r="18" spans="1:22" ht="12.75">
      <c r="A18" s="377" t="s">
        <v>594</v>
      </c>
      <c r="B18" s="171"/>
      <c r="C18" s="342"/>
      <c r="D18" s="330"/>
      <c r="E18" s="330"/>
      <c r="F18" s="330"/>
      <c r="G18" s="330"/>
      <c r="H18" s="330"/>
      <c r="I18" s="330"/>
      <c r="J18" s="330"/>
      <c r="K18" s="330"/>
      <c r="L18" s="330"/>
      <c r="M18" s="330"/>
      <c r="N18" s="330"/>
      <c r="O18" s="330"/>
      <c r="P18" s="330"/>
      <c r="Q18" s="330"/>
      <c r="R18" s="330"/>
      <c r="S18" s="330"/>
      <c r="T18" s="330"/>
      <c r="U18" s="330"/>
      <c r="V18" s="330"/>
    </row>
    <row r="19" spans="1:22" ht="13.5" thickBot="1">
      <c r="A19" s="377" t="s">
        <v>595</v>
      </c>
      <c r="B19" s="343"/>
      <c r="C19" s="342" t="e">
        <f>B19/B18</f>
        <v>#DIV/0!</v>
      </c>
      <c r="D19" s="330" t="e">
        <f>C19</f>
        <v>#DIV/0!</v>
      </c>
      <c r="E19" s="330" t="e">
        <f>D19</f>
        <v>#DIV/0!</v>
      </c>
      <c r="F19" s="330" t="e">
        <f>E19</f>
        <v>#DIV/0!</v>
      </c>
      <c r="G19" s="330" t="e">
        <f>F19</f>
        <v>#DIV/0!</v>
      </c>
      <c r="H19" s="330"/>
      <c r="I19" s="330"/>
      <c r="J19" s="330"/>
      <c r="K19" s="330"/>
      <c r="L19" s="330"/>
      <c r="M19" s="330"/>
      <c r="N19" s="330"/>
      <c r="O19" s="330"/>
      <c r="P19" s="330"/>
      <c r="Q19" s="330"/>
      <c r="R19" s="330"/>
      <c r="S19" s="330"/>
      <c r="T19" s="330"/>
      <c r="U19" s="330"/>
      <c r="V19" s="330"/>
    </row>
    <row r="20" spans="1:22" ht="13.5" thickBot="1">
      <c r="A20" s="377" t="s">
        <v>598</v>
      </c>
      <c r="B20" s="140"/>
      <c r="C20" s="331" t="e">
        <f>SUM(C13:C19)</f>
        <v>#DIV/0!</v>
      </c>
      <c r="D20" s="331" t="e">
        <f aca="true" t="shared" si="2" ref="D20:V20">SUM(D13:D19)</f>
        <v>#DIV/0!</v>
      </c>
      <c r="E20" s="331" t="e">
        <f t="shared" si="2"/>
        <v>#DIV/0!</v>
      </c>
      <c r="F20" s="331" t="e">
        <f t="shared" si="2"/>
        <v>#DIV/0!</v>
      </c>
      <c r="G20" s="331" t="e">
        <f t="shared" si="2"/>
        <v>#DIV/0!</v>
      </c>
      <c r="H20" s="331" t="e">
        <f t="shared" si="2"/>
        <v>#DIV/0!</v>
      </c>
      <c r="I20" s="331" t="e">
        <f t="shared" si="2"/>
        <v>#DIV/0!</v>
      </c>
      <c r="J20" s="331" t="e">
        <f t="shared" si="2"/>
        <v>#DIV/0!</v>
      </c>
      <c r="K20" s="331" t="e">
        <f t="shared" si="2"/>
        <v>#DIV/0!</v>
      </c>
      <c r="L20" s="331" t="e">
        <f t="shared" si="2"/>
        <v>#DIV/0!</v>
      </c>
      <c r="M20" s="331" t="e">
        <f t="shared" si="2"/>
        <v>#DIV/0!</v>
      </c>
      <c r="N20" s="331" t="e">
        <f t="shared" si="2"/>
        <v>#DIV/0!</v>
      </c>
      <c r="O20" s="331" t="e">
        <f t="shared" si="2"/>
        <v>#DIV/0!</v>
      </c>
      <c r="P20" s="331" t="e">
        <f t="shared" si="2"/>
        <v>#DIV/0!</v>
      </c>
      <c r="Q20" s="331" t="e">
        <f t="shared" si="2"/>
        <v>#DIV/0!</v>
      </c>
      <c r="R20" s="331" t="e">
        <f t="shared" si="2"/>
        <v>#DIV/0!</v>
      </c>
      <c r="S20" s="331" t="e">
        <f t="shared" si="2"/>
        <v>#DIV/0!</v>
      </c>
      <c r="T20" s="331" t="e">
        <f t="shared" si="2"/>
        <v>#DIV/0!</v>
      </c>
      <c r="U20" s="331" t="e">
        <f t="shared" si="2"/>
        <v>#DIV/0!</v>
      </c>
      <c r="V20" s="332" t="e">
        <f t="shared" si="2"/>
        <v>#DIV/0!</v>
      </c>
    </row>
    <row r="21" spans="1:23" ht="13.5" thickTop="1">
      <c r="A21" s="95"/>
      <c r="B21" s="95"/>
      <c r="C21" s="95"/>
      <c r="D21" s="95"/>
      <c r="E21" s="95"/>
      <c r="F21" s="95"/>
      <c r="G21" s="95"/>
      <c r="H21" s="95"/>
      <c r="I21" s="95"/>
      <c r="J21" s="95"/>
      <c r="K21" s="95"/>
      <c r="L21" s="95"/>
      <c r="M21" s="95"/>
      <c r="N21" s="95"/>
      <c r="O21" s="95"/>
      <c r="P21" s="95"/>
      <c r="Q21" s="95"/>
      <c r="R21" s="95"/>
      <c r="S21" s="95"/>
      <c r="T21" s="95"/>
      <c r="U21" s="95"/>
      <c r="V21" s="95"/>
      <c r="W21" s="95"/>
    </row>
    <row r="22" spans="1:23" ht="12.75">
      <c r="A22" s="95"/>
      <c r="B22" s="95"/>
      <c r="C22" s="95"/>
      <c r="D22" s="95"/>
      <c r="E22" s="95"/>
      <c r="F22" s="95"/>
      <c r="G22" s="95"/>
      <c r="H22" s="95"/>
      <c r="I22" s="95"/>
      <c r="J22" s="95"/>
      <c r="K22" s="95"/>
      <c r="L22" s="95"/>
      <c r="M22" s="95"/>
      <c r="N22" s="95"/>
      <c r="O22" s="95"/>
      <c r="P22" s="95"/>
      <c r="Q22" s="95"/>
      <c r="R22" s="95"/>
      <c r="S22" s="95"/>
      <c r="T22" s="95"/>
      <c r="U22" s="95"/>
      <c r="V22" s="95"/>
      <c r="W22" s="95"/>
    </row>
    <row r="23" spans="1:23" ht="12.75">
      <c r="A23" s="95"/>
      <c r="B23" s="95"/>
      <c r="C23" s="95"/>
      <c r="D23" s="95"/>
      <c r="E23" s="95"/>
      <c r="F23" s="95"/>
      <c r="G23" s="95"/>
      <c r="H23" s="95"/>
      <c r="I23" s="95"/>
      <c r="J23" s="95"/>
      <c r="K23" s="95"/>
      <c r="L23" s="95"/>
      <c r="M23" s="95"/>
      <c r="N23" s="95"/>
      <c r="O23" s="95"/>
      <c r="P23" s="95"/>
      <c r="Q23" s="95"/>
      <c r="R23" s="95"/>
      <c r="S23" s="95"/>
      <c r="T23" s="95"/>
      <c r="U23" s="95"/>
      <c r="V23" s="95"/>
      <c r="W23" s="95"/>
    </row>
    <row r="24" spans="1:23" ht="12.75">
      <c r="A24" s="377" t="s">
        <v>604</v>
      </c>
      <c r="B24" s="95"/>
      <c r="C24" s="95"/>
      <c r="D24" s="95"/>
      <c r="E24" s="95"/>
      <c r="F24" s="95"/>
      <c r="G24" s="95"/>
      <c r="H24" s="95"/>
      <c r="I24" s="95"/>
      <c r="J24" s="95"/>
      <c r="K24" s="95"/>
      <c r="L24" s="95"/>
      <c r="M24" s="95"/>
      <c r="N24" s="95"/>
      <c r="O24" s="95"/>
      <c r="P24" s="95"/>
      <c r="Q24" s="95"/>
      <c r="R24" s="95"/>
      <c r="S24" s="95"/>
      <c r="T24" s="95"/>
      <c r="U24" s="95"/>
      <c r="V24" s="95"/>
      <c r="W24" s="95"/>
    </row>
    <row r="25" spans="1:23" ht="12.75">
      <c r="A25" s="95"/>
      <c r="B25" s="95"/>
      <c r="C25" s="95"/>
      <c r="D25" s="95"/>
      <c r="E25" s="95"/>
      <c r="F25" s="95"/>
      <c r="G25" s="95"/>
      <c r="H25" s="95"/>
      <c r="I25" s="95"/>
      <c r="J25" s="95"/>
      <c r="K25" s="95"/>
      <c r="L25" s="95"/>
      <c r="M25" s="95"/>
      <c r="N25" s="95"/>
      <c r="O25" s="95"/>
      <c r="P25" s="95"/>
      <c r="Q25" s="95"/>
      <c r="R25" s="95"/>
      <c r="S25" s="95"/>
      <c r="T25" s="95"/>
      <c r="U25" s="95"/>
      <c r="V25" s="95"/>
      <c r="W25" s="95"/>
    </row>
    <row r="26" spans="1:23" ht="12.75">
      <c r="A26" s="95"/>
      <c r="B26" s="95"/>
      <c r="C26" s="626" t="s">
        <v>326</v>
      </c>
      <c r="D26" s="626" t="s">
        <v>492</v>
      </c>
      <c r="E26" s="626" t="s">
        <v>1064</v>
      </c>
      <c r="F26" s="627" t="s">
        <v>1065</v>
      </c>
      <c r="G26" s="627" t="s">
        <v>1066</v>
      </c>
      <c r="H26" s="627" t="s">
        <v>1067</v>
      </c>
      <c r="I26" s="627" t="s">
        <v>1068</v>
      </c>
      <c r="J26" s="627" t="s">
        <v>1069</v>
      </c>
      <c r="K26" s="627" t="s">
        <v>1070</v>
      </c>
      <c r="L26" s="627" t="s">
        <v>1071</v>
      </c>
      <c r="M26" s="627" t="s">
        <v>1072</v>
      </c>
      <c r="N26" s="627" t="s">
        <v>1073</v>
      </c>
      <c r="O26" s="627" t="s">
        <v>1074</v>
      </c>
      <c r="P26" s="627" t="s">
        <v>1075</v>
      </c>
      <c r="Q26" s="627" t="s">
        <v>1076</v>
      </c>
      <c r="R26" s="95"/>
      <c r="S26" s="95"/>
      <c r="T26" s="95"/>
      <c r="U26" s="95"/>
      <c r="V26" s="95"/>
      <c r="W26" s="95"/>
    </row>
    <row r="27" spans="1:23" ht="12.75">
      <c r="A27" s="629" t="s">
        <v>610</v>
      </c>
      <c r="B27" s="176"/>
      <c r="C27" s="333">
        <f>+'КАК - Шаг 5'!G22</f>
        <v>0</v>
      </c>
      <c r="D27" s="333">
        <f>+'КАК - Шаг 5'!H22</f>
        <v>0</v>
      </c>
      <c r="E27" s="333">
        <f>+'КАК - Шаг 5'!I22</f>
        <v>0</v>
      </c>
      <c r="F27" s="333">
        <f>+'КАК - Шаг 5'!J22</f>
        <v>0</v>
      </c>
      <c r="G27" s="333">
        <f>+'КАК - Шаг 5'!K22</f>
        <v>0</v>
      </c>
      <c r="H27" s="333">
        <f>+'КАК - Шаг 5'!L22</f>
        <v>0</v>
      </c>
      <c r="I27" s="333">
        <f>+'КАК - Шаг 5'!M22</f>
        <v>0</v>
      </c>
      <c r="J27" s="333">
        <f>+'КАК - Шаг 5'!N22</f>
        <v>0</v>
      </c>
      <c r="K27" s="333">
        <f>+'КАК - Шаг 5'!O22</f>
        <v>0</v>
      </c>
      <c r="L27" s="333">
        <f>+'КАК - Шаг 5'!P22</f>
        <v>0</v>
      </c>
      <c r="M27" s="333">
        <f>+'КАК - Шаг 5'!Q22</f>
        <v>0</v>
      </c>
      <c r="N27" s="333">
        <f>+'КАК - Шаг 5'!R22</f>
        <v>0</v>
      </c>
      <c r="O27" s="333">
        <f>+'КАК - Шаг 5'!S22</f>
        <v>0</v>
      </c>
      <c r="P27" s="333">
        <f>+'КАК - Шаг 5'!T22</f>
        <v>0</v>
      </c>
      <c r="Q27" s="335">
        <f>+'КАК - Шаг 5'!U22</f>
        <v>0</v>
      </c>
      <c r="R27" s="95"/>
      <c r="S27" s="95"/>
      <c r="T27" s="95"/>
      <c r="U27" s="95"/>
      <c r="V27" s="95"/>
      <c r="W27" s="95"/>
    </row>
    <row r="28" spans="1:23" ht="12.75">
      <c r="A28" s="629" t="s">
        <v>605</v>
      </c>
      <c r="B28" s="176"/>
      <c r="C28" s="333" t="e">
        <f>'КАК - Шаг 6'!D94</f>
        <v>#NUM!</v>
      </c>
      <c r="D28" s="333" t="e">
        <f>'КАК - Шаг 6'!E94</f>
        <v>#NUM!</v>
      </c>
      <c r="E28" s="333" t="e">
        <f>'КАК - Шаг 6'!F94</f>
        <v>#NUM!</v>
      </c>
      <c r="F28" s="333" t="e">
        <f>'КАК - Шаг 6'!G94</f>
        <v>#NUM!</v>
      </c>
      <c r="G28" s="333" t="e">
        <f>'КАК - Шаг 6'!H94</f>
        <v>#NUM!</v>
      </c>
      <c r="H28" s="333" t="e">
        <f>'КАК - Шаг 6'!I94</f>
        <v>#NUM!</v>
      </c>
      <c r="I28" s="333" t="e">
        <f>'КАК - Шаг 6'!J94</f>
        <v>#NUM!</v>
      </c>
      <c r="J28" s="333" t="e">
        <f>'КАК - Шаг 6'!K94</f>
        <v>#NUM!</v>
      </c>
      <c r="K28" s="333" t="e">
        <f>'КАК - Шаг 6'!L94</f>
        <v>#NUM!</v>
      </c>
      <c r="L28" s="333" t="e">
        <f>'КАК - Шаг 6'!M94</f>
        <v>#NUM!</v>
      </c>
      <c r="M28" s="333">
        <f>'КАК - Шаг 6'!N94</f>
        <v>0</v>
      </c>
      <c r="N28" s="333">
        <f>'КАК - Шаг 6'!O94</f>
        <v>0</v>
      </c>
      <c r="O28" s="333">
        <f>'КАК - Шаг 6'!P94</f>
        <v>0</v>
      </c>
      <c r="P28" s="333">
        <f>'КАК - Шаг 6'!Q94</f>
        <v>0</v>
      </c>
      <c r="Q28" s="335">
        <f>'КАК - Шаг 6'!R94</f>
        <v>0</v>
      </c>
      <c r="R28" s="95"/>
      <c r="S28" s="95"/>
      <c r="T28" s="95"/>
      <c r="U28" s="95"/>
      <c r="V28" s="95"/>
      <c r="W28" s="95"/>
    </row>
    <row r="29" spans="1:23" ht="12.75">
      <c r="A29" s="629" t="s">
        <v>606</v>
      </c>
      <c r="B29" s="176"/>
      <c r="C29" s="333" t="e">
        <f>-C20</f>
        <v>#DIV/0!</v>
      </c>
      <c r="D29" s="330" t="e">
        <f aca="true" t="shared" si="3" ref="D29:J29">-D20</f>
        <v>#DIV/0!</v>
      </c>
      <c r="E29" s="330" t="e">
        <f t="shared" si="3"/>
        <v>#DIV/0!</v>
      </c>
      <c r="F29" s="330" t="e">
        <f t="shared" si="3"/>
        <v>#DIV/0!</v>
      </c>
      <c r="G29" s="330" t="e">
        <f t="shared" si="3"/>
        <v>#DIV/0!</v>
      </c>
      <c r="H29" s="330" t="e">
        <f t="shared" si="3"/>
        <v>#DIV/0!</v>
      </c>
      <c r="I29" s="330" t="e">
        <f t="shared" si="3"/>
        <v>#DIV/0!</v>
      </c>
      <c r="J29" s="330" t="e">
        <f t="shared" si="3"/>
        <v>#DIV/0!</v>
      </c>
      <c r="K29" s="330" t="e">
        <f aca="true" t="shared" si="4" ref="K29:Q29">-K20</f>
        <v>#DIV/0!</v>
      </c>
      <c r="L29" s="334" t="e">
        <f t="shared" si="4"/>
        <v>#DIV/0!</v>
      </c>
      <c r="M29" s="335" t="e">
        <f t="shared" si="4"/>
        <v>#DIV/0!</v>
      </c>
      <c r="N29" s="334" t="e">
        <f t="shared" si="4"/>
        <v>#DIV/0!</v>
      </c>
      <c r="O29" s="334" t="e">
        <f t="shared" si="4"/>
        <v>#DIV/0!</v>
      </c>
      <c r="P29" s="334" t="e">
        <f t="shared" si="4"/>
        <v>#DIV/0!</v>
      </c>
      <c r="Q29" s="334" t="e">
        <f t="shared" si="4"/>
        <v>#DIV/0!</v>
      </c>
      <c r="R29" s="95"/>
      <c r="S29" s="95"/>
      <c r="T29" s="95"/>
      <c r="U29" s="95"/>
      <c r="V29" s="95"/>
      <c r="W29" s="95"/>
    </row>
    <row r="30" spans="1:23" ht="12.75">
      <c r="A30" s="629" t="s">
        <v>607</v>
      </c>
      <c r="B30" s="176"/>
      <c r="C30" s="333" t="e">
        <f>SUM(C27:C29)</f>
        <v>#NUM!</v>
      </c>
      <c r="D30" s="333" t="e">
        <f aca="true" t="shared" si="5" ref="D30:Q30">SUM(D27:D29)</f>
        <v>#NUM!</v>
      </c>
      <c r="E30" s="333" t="e">
        <f t="shared" si="5"/>
        <v>#NUM!</v>
      </c>
      <c r="F30" s="333" t="e">
        <f t="shared" si="5"/>
        <v>#NUM!</v>
      </c>
      <c r="G30" s="333" t="e">
        <f t="shared" si="5"/>
        <v>#NUM!</v>
      </c>
      <c r="H30" s="333" t="e">
        <f t="shared" si="5"/>
        <v>#NUM!</v>
      </c>
      <c r="I30" s="333" t="e">
        <f t="shared" si="5"/>
        <v>#NUM!</v>
      </c>
      <c r="J30" s="333" t="e">
        <f t="shared" si="5"/>
        <v>#NUM!</v>
      </c>
      <c r="K30" s="333" t="e">
        <f t="shared" si="5"/>
        <v>#NUM!</v>
      </c>
      <c r="L30" s="333" t="e">
        <f t="shared" si="5"/>
        <v>#NUM!</v>
      </c>
      <c r="M30" s="333" t="e">
        <f t="shared" si="5"/>
        <v>#DIV/0!</v>
      </c>
      <c r="N30" s="333" t="e">
        <f t="shared" si="5"/>
        <v>#DIV/0!</v>
      </c>
      <c r="O30" s="333" t="e">
        <f t="shared" si="5"/>
        <v>#DIV/0!</v>
      </c>
      <c r="P30" s="333" t="e">
        <f t="shared" si="5"/>
        <v>#DIV/0!</v>
      </c>
      <c r="Q30" s="335" t="e">
        <f t="shared" si="5"/>
        <v>#DIV/0!</v>
      </c>
      <c r="R30" s="95"/>
      <c r="S30" s="95"/>
      <c r="T30" s="95"/>
      <c r="U30" s="95"/>
      <c r="V30" s="95"/>
      <c r="W30" s="95"/>
    </row>
    <row r="31" spans="1:23" ht="12.75">
      <c r="A31" s="798" t="s">
        <v>608</v>
      </c>
      <c r="B31" s="809"/>
      <c r="C31" s="175">
        <v>0.25</v>
      </c>
      <c r="D31" s="172"/>
      <c r="E31" s="172"/>
      <c r="F31" s="172"/>
      <c r="G31" s="172"/>
      <c r="H31" s="172"/>
      <c r="I31" s="172"/>
      <c r="J31" s="172"/>
      <c r="K31" s="172"/>
      <c r="L31" s="173"/>
      <c r="M31" s="174"/>
      <c r="N31" s="173"/>
      <c r="O31" s="173"/>
      <c r="P31" s="173"/>
      <c r="Q31" s="173"/>
      <c r="R31" s="95"/>
      <c r="S31" s="95"/>
      <c r="T31" s="95"/>
      <c r="U31" s="95"/>
      <c r="V31" s="95"/>
      <c r="W31" s="95"/>
    </row>
    <row r="32" spans="1:23" ht="13.5" thickBot="1">
      <c r="A32" s="629" t="s">
        <v>609</v>
      </c>
      <c r="B32" s="176"/>
      <c r="C32" s="336" t="e">
        <f>C30*$C$31</f>
        <v>#NUM!</v>
      </c>
      <c r="D32" s="337" t="e">
        <f>D30*$C$31</f>
        <v>#NUM!</v>
      </c>
      <c r="E32" s="337" t="e">
        <f>E30*$C$31</f>
        <v>#NUM!</v>
      </c>
      <c r="F32" s="337" t="e">
        <f aca="true" t="shared" si="6" ref="F32:L32">F30*$C$31</f>
        <v>#NUM!</v>
      </c>
      <c r="G32" s="337" t="e">
        <f t="shared" si="6"/>
        <v>#NUM!</v>
      </c>
      <c r="H32" s="337" t="e">
        <f t="shared" si="6"/>
        <v>#NUM!</v>
      </c>
      <c r="I32" s="337" t="e">
        <f t="shared" si="6"/>
        <v>#NUM!</v>
      </c>
      <c r="J32" s="337" t="e">
        <f t="shared" si="6"/>
        <v>#NUM!</v>
      </c>
      <c r="K32" s="337" t="e">
        <f t="shared" si="6"/>
        <v>#NUM!</v>
      </c>
      <c r="L32" s="338" t="e">
        <f t="shared" si="6"/>
        <v>#NUM!</v>
      </c>
      <c r="M32" s="339" t="e">
        <f>M30*$C$31</f>
        <v>#DIV/0!</v>
      </c>
      <c r="N32" s="340" t="e">
        <f>N30*$C$31</f>
        <v>#DIV/0!</v>
      </c>
      <c r="O32" s="340" t="e">
        <f>O30*$C$31</f>
        <v>#DIV/0!</v>
      </c>
      <c r="P32" s="340" t="e">
        <f>P30*$C$31</f>
        <v>#DIV/0!</v>
      </c>
      <c r="Q32" s="341" t="e">
        <f>Q30*$C$31</f>
        <v>#DIV/0!</v>
      </c>
      <c r="R32" s="95"/>
      <c r="S32" s="95"/>
      <c r="T32" s="95"/>
      <c r="U32" s="95"/>
      <c r="V32" s="95"/>
      <c r="W32" s="95"/>
    </row>
    <row r="33" spans="1:23" ht="12.75">
      <c r="A33" s="95"/>
      <c r="B33" s="95"/>
      <c r="C33" s="95"/>
      <c r="D33" s="95"/>
      <c r="E33" s="95"/>
      <c r="F33" s="95"/>
      <c r="G33" s="95"/>
      <c r="H33" s="95"/>
      <c r="I33" s="95"/>
      <c r="J33" s="95"/>
      <c r="K33" s="95"/>
      <c r="L33" s="95"/>
      <c r="M33" s="95"/>
      <c r="N33" s="95"/>
      <c r="O33" s="95"/>
      <c r="P33" s="95"/>
      <c r="Q33" s="95"/>
      <c r="R33" s="95"/>
      <c r="S33" s="95"/>
      <c r="T33" s="95"/>
      <c r="U33" s="95"/>
      <c r="V33" s="95"/>
      <c r="W33" s="95"/>
    </row>
    <row r="34" spans="1:23" ht="12.75">
      <c r="A34" s="95"/>
      <c r="B34" s="95"/>
      <c r="C34" s="95"/>
      <c r="D34" s="95"/>
      <c r="E34" s="95" t="s">
        <v>611</v>
      </c>
      <c r="F34" s="95"/>
      <c r="G34" s="95"/>
      <c r="H34" s="95"/>
      <c r="I34" s="95"/>
      <c r="J34" s="95"/>
      <c r="K34" s="95"/>
      <c r="L34" s="95"/>
      <c r="M34" s="95"/>
      <c r="N34" s="95"/>
      <c r="O34" s="95"/>
      <c r="P34" s="95"/>
      <c r="Q34" s="95"/>
      <c r="R34" s="95"/>
      <c r="S34" s="95"/>
      <c r="T34" s="95"/>
      <c r="U34" s="95"/>
      <c r="V34" s="95"/>
      <c r="W34" s="95"/>
    </row>
    <row r="35" spans="1:23" ht="12.75">
      <c r="A35" s="95"/>
      <c r="B35" s="95"/>
      <c r="C35" s="95"/>
      <c r="D35" s="95"/>
      <c r="E35" s="95"/>
      <c r="F35" s="95"/>
      <c r="G35" s="95"/>
      <c r="H35" s="95"/>
      <c r="I35" s="95"/>
      <c r="J35" s="95"/>
      <c r="K35" s="95"/>
      <c r="L35" s="95"/>
      <c r="M35" s="95"/>
      <c r="N35" s="95"/>
      <c r="O35" s="95"/>
      <c r="P35" s="95"/>
      <c r="Q35" s="95"/>
      <c r="R35" s="95"/>
      <c r="S35" s="95"/>
      <c r="T35" s="95"/>
      <c r="U35" s="95"/>
      <c r="V35" s="95"/>
      <c r="W35" s="95"/>
    </row>
    <row r="36" spans="1:23" ht="15.75">
      <c r="A36" s="328"/>
      <c r="B36" s="95"/>
      <c r="C36" s="95"/>
      <c r="D36" s="95"/>
      <c r="E36" s="95"/>
      <c r="F36" s="95"/>
      <c r="G36" s="95"/>
      <c r="H36" s="95"/>
      <c r="I36" s="95"/>
      <c r="J36" s="95"/>
      <c r="K36" s="95"/>
      <c r="L36" s="95"/>
      <c r="M36" s="95"/>
      <c r="N36" s="95"/>
      <c r="O36" s="95"/>
      <c r="P36" s="95"/>
      <c r="Q36" s="95"/>
      <c r="R36" s="95"/>
      <c r="S36" s="95"/>
      <c r="T36" s="95"/>
      <c r="U36" s="95"/>
      <c r="V36" s="95"/>
      <c r="W36" s="95"/>
    </row>
  </sheetData>
  <mergeCells count="1">
    <mergeCell ref="A31:B31"/>
  </mergeCells>
  <printOptions/>
  <pageMargins left="0.75" right="0.75" top="1" bottom="1" header="0.5" footer="0.5"/>
  <pageSetup fitToHeight="1" fitToWidth="1" horizontalDpi="300" verticalDpi="300" orientation="landscape" paperSize="9" scale="5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Z32"/>
  <sheetViews>
    <sheetView view="pageBreakPreview" zoomScaleSheetLayoutView="100" workbookViewId="0" topLeftCell="A1">
      <selection activeCell="F35" sqref="F35"/>
    </sheetView>
  </sheetViews>
  <sheetFormatPr defaultColWidth="9.140625" defaultRowHeight="12.75"/>
  <cols>
    <col min="1" max="1" width="9.28125" style="26" customWidth="1"/>
    <col min="2" max="2" width="46.57421875" style="26" customWidth="1"/>
    <col min="3" max="3" width="11.8515625" style="26" customWidth="1"/>
    <col min="4" max="4" width="7.00390625" style="26" customWidth="1"/>
    <col min="5" max="5" width="11.57421875" style="26" customWidth="1"/>
    <col min="6" max="23" width="8.7109375" style="26" customWidth="1"/>
    <col min="24" max="26" width="9.28125" style="151" customWidth="1"/>
    <col min="27" max="16384" width="9.28125" style="26" customWidth="1"/>
  </cols>
  <sheetData>
    <row r="1" spans="1:26" s="348" customFormat="1" ht="18">
      <c r="A1" s="365" t="s">
        <v>612</v>
      </c>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s="348" customFormat="1" ht="12.75" customHeight="1">
      <c r="A2" s="372"/>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s="348" customFormat="1" ht="18">
      <c r="A3" s="546" t="s">
        <v>216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s="348" customFormat="1" ht="12.75">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row>
    <row r="5" spans="1:26" s="348" customFormat="1" ht="12.75">
      <c r="A5" s="156"/>
      <c r="B5" s="156"/>
      <c r="C5" s="156"/>
      <c r="D5" s="156"/>
      <c r="E5" s="156"/>
      <c r="F5" s="156"/>
      <c r="G5" s="156"/>
      <c r="H5" s="98" t="s">
        <v>614</v>
      </c>
      <c r="I5" s="156"/>
      <c r="J5" s="156"/>
      <c r="K5" s="156"/>
      <c r="L5" s="156"/>
      <c r="M5" s="156"/>
      <c r="N5" s="156"/>
      <c r="O5" s="156"/>
      <c r="P5" s="156"/>
      <c r="Q5" s="156"/>
      <c r="R5" s="156"/>
      <c r="S5" s="156"/>
      <c r="T5" s="156"/>
      <c r="U5" s="156"/>
      <c r="V5" s="156"/>
      <c r="W5" s="156"/>
      <c r="X5" s="156"/>
      <c r="Y5" s="156"/>
      <c r="Z5" s="156"/>
    </row>
    <row r="6" spans="1:26" s="348" customFormat="1" ht="12.75">
      <c r="A6" s="797" t="s">
        <v>613</v>
      </c>
      <c r="B6" s="739"/>
      <c r="C6" s="739"/>
      <c r="D6" s="739"/>
      <c r="E6" s="739"/>
      <c r="F6" s="739"/>
      <c r="G6" s="156"/>
      <c r="H6" s="156"/>
      <c r="I6" s="156"/>
      <c r="J6" s="156"/>
      <c r="K6" s="156"/>
      <c r="L6" s="156"/>
      <c r="M6" s="156"/>
      <c r="N6" s="156"/>
      <c r="O6" s="156"/>
      <c r="P6" s="156"/>
      <c r="Q6" s="156"/>
      <c r="R6" s="156"/>
      <c r="S6" s="156"/>
      <c r="T6" s="156"/>
      <c r="U6" s="156"/>
      <c r="V6" s="156"/>
      <c r="W6" s="156"/>
      <c r="X6" s="156"/>
      <c r="Y6" s="156"/>
      <c r="Z6" s="156"/>
    </row>
    <row r="7" spans="1:24" ht="13.5" thickBot="1">
      <c r="A7" s="795"/>
      <c r="B7" s="739"/>
      <c r="C7" s="739"/>
      <c r="D7" s="739"/>
      <c r="E7" s="739"/>
      <c r="F7" s="739"/>
      <c r="G7" s="156"/>
      <c r="H7" s="156"/>
      <c r="I7" s="156"/>
      <c r="J7" s="156"/>
      <c r="K7" s="156"/>
      <c r="L7" s="156"/>
      <c r="M7" s="156"/>
      <c r="N7" s="156"/>
      <c r="O7" s="156"/>
      <c r="P7" s="156"/>
      <c r="Q7" s="156"/>
      <c r="R7" s="156"/>
      <c r="S7" s="156"/>
      <c r="T7" s="156"/>
      <c r="U7" s="156"/>
      <c r="V7" s="156"/>
      <c r="W7" s="156"/>
      <c r="X7" s="156"/>
    </row>
    <row r="8" spans="1:23" ht="13.5" thickBot="1">
      <c r="A8" s="182"/>
      <c r="B8" s="182"/>
      <c r="C8" s="182"/>
      <c r="D8" s="182"/>
      <c r="E8" s="185" t="s">
        <v>572</v>
      </c>
      <c r="F8" s="177" t="s">
        <v>375</v>
      </c>
      <c r="G8" s="178" t="s">
        <v>481</v>
      </c>
      <c r="H8" s="179" t="s">
        <v>323</v>
      </c>
      <c r="I8" s="178" t="s">
        <v>326</v>
      </c>
      <c r="J8" s="178" t="s">
        <v>492</v>
      </c>
      <c r="K8" s="178" t="s">
        <v>1064</v>
      </c>
      <c r="L8" s="178" t="s">
        <v>1065</v>
      </c>
      <c r="M8" s="178" t="s">
        <v>1066</v>
      </c>
      <c r="N8" s="178" t="s">
        <v>1067</v>
      </c>
      <c r="O8" s="178" t="s">
        <v>1068</v>
      </c>
      <c r="P8" s="178" t="s">
        <v>1069</v>
      </c>
      <c r="Q8" s="178" t="s">
        <v>1070</v>
      </c>
      <c r="R8" s="178" t="s">
        <v>1071</v>
      </c>
      <c r="S8" s="178" t="s">
        <v>1072</v>
      </c>
      <c r="T8" s="178" t="s">
        <v>1073</v>
      </c>
      <c r="U8" s="178" t="s">
        <v>1074</v>
      </c>
      <c r="V8" s="178" t="s">
        <v>1075</v>
      </c>
      <c r="W8" s="186" t="s">
        <v>1076</v>
      </c>
    </row>
    <row r="9" spans="1:23" ht="12.75">
      <c r="A9" s="630" t="s">
        <v>370</v>
      </c>
      <c r="B9" s="182"/>
      <c r="C9" s="182"/>
      <c r="D9" s="182"/>
      <c r="E9" s="182"/>
      <c r="F9" s="163"/>
      <c r="G9" s="180"/>
      <c r="H9" s="181"/>
      <c r="I9" s="182"/>
      <c r="J9" s="182"/>
      <c r="K9" s="182"/>
      <c r="L9" s="182"/>
      <c r="M9" s="182"/>
      <c r="N9" s="182"/>
      <c r="O9" s="182"/>
      <c r="P9" s="182"/>
      <c r="Q9" s="182"/>
      <c r="R9" s="182"/>
      <c r="S9" s="182"/>
      <c r="T9" s="182"/>
      <c r="U9" s="182"/>
      <c r="V9" s="182"/>
      <c r="W9" s="181"/>
    </row>
    <row r="10" spans="1:23" ht="13.5" thickBot="1">
      <c r="A10" s="553" t="s">
        <v>617</v>
      </c>
      <c r="B10" s="182"/>
      <c r="C10" s="631" t="s">
        <v>620</v>
      </c>
      <c r="D10" s="182"/>
      <c r="E10" s="187">
        <f>SUM(F10:K10)</f>
        <v>0</v>
      </c>
      <c r="F10" s="161">
        <v>0</v>
      </c>
      <c r="G10" s="184">
        <v>0</v>
      </c>
      <c r="H10" s="184">
        <f>'КАК - Шаг 6'!B9</f>
        <v>0</v>
      </c>
      <c r="I10" s="182"/>
      <c r="J10" s="182"/>
      <c r="K10" s="182"/>
      <c r="L10" s="182"/>
      <c r="M10" s="182"/>
      <c r="N10" s="182"/>
      <c r="O10" s="182"/>
      <c r="P10" s="182"/>
      <c r="Q10" s="182"/>
      <c r="R10" s="182"/>
      <c r="S10" s="182"/>
      <c r="T10" s="182"/>
      <c r="U10" s="182"/>
      <c r="V10" s="182"/>
      <c r="W10" s="181"/>
    </row>
    <row r="11" spans="1:23" ht="12.75">
      <c r="A11" s="553" t="s">
        <v>618</v>
      </c>
      <c r="B11" s="182"/>
      <c r="C11" s="631" t="s">
        <v>621</v>
      </c>
      <c r="D11" s="182"/>
      <c r="E11" s="187">
        <f>'КАК - Шаг 6'!B11+'КАК - Шаг 6'!B13</f>
        <v>0</v>
      </c>
      <c r="F11" s="286" t="e">
        <f>(F13-F10)*$I$11</f>
        <v>#DIV/0!</v>
      </c>
      <c r="G11" s="287" t="e">
        <f>(G13-G10)*$I$11</f>
        <v>#DIV/0!</v>
      </c>
      <c r="H11" s="288" t="e">
        <f>(H13-H10)*$I$11</f>
        <v>#DIV/0!</v>
      </c>
      <c r="I11" s="479" t="e">
        <f>E11/(E11+E12)</f>
        <v>#DIV/0!</v>
      </c>
      <c r="J11" s="894" t="s">
        <v>633</v>
      </c>
      <c r="K11" s="182"/>
      <c r="L11" s="182"/>
      <c r="M11" s="182"/>
      <c r="N11" s="182"/>
      <c r="O11" s="182"/>
      <c r="P11" s="182"/>
      <c r="Q11" s="182"/>
      <c r="R11" s="182"/>
      <c r="S11" s="182"/>
      <c r="T11" s="182"/>
      <c r="U11" s="182"/>
      <c r="V11" s="182"/>
      <c r="W11" s="181"/>
    </row>
    <row r="12" spans="1:23" ht="13.5" thickBot="1">
      <c r="A12" s="553" t="s">
        <v>619</v>
      </c>
      <c r="B12" s="182"/>
      <c r="C12" s="631" t="s">
        <v>622</v>
      </c>
      <c r="D12" s="182"/>
      <c r="E12" s="187">
        <f>'КАК - Шаг 6'!B14</f>
        <v>0</v>
      </c>
      <c r="F12" s="286" t="e">
        <f>(F13-F10)*$I$12</f>
        <v>#DIV/0!</v>
      </c>
      <c r="G12" s="287" t="e">
        <f>(G13-G10)*$I$12</f>
        <v>#DIV/0!</v>
      </c>
      <c r="H12" s="288" t="e">
        <f>(H13-H10)*$I$12</f>
        <v>#DIV/0!</v>
      </c>
      <c r="I12" s="480" t="e">
        <f>E12/(E12+E11)</f>
        <v>#DIV/0!</v>
      </c>
      <c r="J12" s="894" t="s">
        <v>633</v>
      </c>
      <c r="K12" s="182"/>
      <c r="L12" s="182"/>
      <c r="M12" s="182"/>
      <c r="N12" s="182"/>
      <c r="O12" s="182"/>
      <c r="P12" s="182"/>
      <c r="Q12" s="182"/>
      <c r="R12" s="182"/>
      <c r="S12" s="182"/>
      <c r="T12" s="182"/>
      <c r="U12" s="182"/>
      <c r="V12" s="182"/>
      <c r="W12" s="181"/>
    </row>
    <row r="13" spans="1:23" ht="13.5" thickBot="1">
      <c r="A13" s="182"/>
      <c r="B13" s="182"/>
      <c r="C13" s="631" t="s">
        <v>370</v>
      </c>
      <c r="D13" s="182"/>
      <c r="E13" s="187">
        <f>SUM(E10:E12)</f>
        <v>0</v>
      </c>
      <c r="F13" s="162">
        <f>'КАК - Шаг 5'!D10</f>
        <v>0</v>
      </c>
      <c r="G13" s="183">
        <f>'КАК - Шаг 5'!E10</f>
        <v>0</v>
      </c>
      <c r="H13" s="184">
        <f>'КАК - Шаг 5'!F10</f>
        <v>0</v>
      </c>
      <c r="I13" s="182"/>
      <c r="J13" s="182"/>
      <c r="K13" s="182"/>
      <c r="L13" s="182"/>
      <c r="M13" s="182"/>
      <c r="N13" s="182"/>
      <c r="O13" s="182"/>
      <c r="P13" s="182"/>
      <c r="Q13" s="182"/>
      <c r="R13" s="182"/>
      <c r="S13" s="182"/>
      <c r="T13" s="182"/>
      <c r="U13" s="182"/>
      <c r="V13" s="182"/>
      <c r="W13" s="181"/>
    </row>
    <row r="14" spans="1:23" ht="13.5" thickBot="1">
      <c r="A14" s="630" t="s">
        <v>623</v>
      </c>
      <c r="B14" s="182"/>
      <c r="C14" s="182"/>
      <c r="D14" s="182"/>
      <c r="E14" s="185" t="str">
        <f>E8</f>
        <v>Год</v>
      </c>
      <c r="F14" s="177" t="s">
        <v>375</v>
      </c>
      <c r="G14" s="178" t="s">
        <v>481</v>
      </c>
      <c r="H14" s="179" t="s">
        <v>323</v>
      </c>
      <c r="I14" s="178" t="s">
        <v>326</v>
      </c>
      <c r="J14" s="178" t="s">
        <v>492</v>
      </c>
      <c r="K14" s="178" t="s">
        <v>1064</v>
      </c>
      <c r="L14" s="178" t="s">
        <v>1065</v>
      </c>
      <c r="M14" s="178" t="s">
        <v>1066</v>
      </c>
      <c r="N14" s="178" t="s">
        <v>1067</v>
      </c>
      <c r="O14" s="178" t="s">
        <v>1068</v>
      </c>
      <c r="P14" s="178" t="s">
        <v>1069</v>
      </c>
      <c r="Q14" s="178" t="s">
        <v>1070</v>
      </c>
      <c r="R14" s="178" t="s">
        <v>1071</v>
      </c>
      <c r="S14" s="178" t="s">
        <v>1072</v>
      </c>
      <c r="T14" s="178" t="s">
        <v>1073</v>
      </c>
      <c r="U14" s="178" t="s">
        <v>1074</v>
      </c>
      <c r="V14" s="178" t="s">
        <v>1075</v>
      </c>
      <c r="W14" s="186" t="s">
        <v>1076</v>
      </c>
    </row>
    <row r="15" spans="1:23" ht="12.75">
      <c r="A15" s="553" t="s">
        <v>206</v>
      </c>
      <c r="B15" s="182"/>
      <c r="C15" s="187">
        <f>SUM(F15:W15)</f>
        <v>0</v>
      </c>
      <c r="D15" s="182"/>
      <c r="E15" s="182"/>
      <c r="F15" s="289"/>
      <c r="G15" s="290"/>
      <c r="H15" s="291"/>
      <c r="I15" s="28">
        <f>'КАК - Шаг 5'!G18</f>
        <v>0</v>
      </c>
      <c r="J15" s="28">
        <f>'КАК - Шаг 5'!H18</f>
        <v>0</v>
      </c>
      <c r="K15" s="28">
        <f>'КАК - Шаг 5'!I18</f>
        <v>0</v>
      </c>
      <c r="L15" s="28">
        <f>'КАК - Шаг 5'!J18</f>
        <v>0</v>
      </c>
      <c r="M15" s="28">
        <f>'КАК - Шаг 5'!K18</f>
        <v>0</v>
      </c>
      <c r="N15" s="28">
        <f>'КАК - Шаг 5'!L18</f>
        <v>0</v>
      </c>
      <c r="O15" s="28">
        <f>'КАК - Шаг 5'!M18</f>
        <v>0</v>
      </c>
      <c r="P15" s="28">
        <f>'КАК - Шаг 5'!N18</f>
        <v>0</v>
      </c>
      <c r="Q15" s="28">
        <f>'КАК - Шаг 5'!O18</f>
        <v>0</v>
      </c>
      <c r="R15" s="28">
        <f>'КАК - Шаг 5'!P18</f>
        <v>0</v>
      </c>
      <c r="S15" s="28">
        <f>'КАК - Шаг 5'!Q18</f>
        <v>0</v>
      </c>
      <c r="T15" s="28">
        <f>'КАК - Шаг 5'!R18</f>
        <v>0</v>
      </c>
      <c r="U15" s="28">
        <f>'КАК - Шаг 5'!S18</f>
        <v>0</v>
      </c>
      <c r="V15" s="28">
        <f>'КАК - Шаг 5'!T18</f>
        <v>0</v>
      </c>
      <c r="W15" s="28">
        <f>'КАК - Шаг 5'!U18</f>
        <v>0</v>
      </c>
    </row>
    <row r="16" spans="1:23" ht="12.75">
      <c r="A16" s="553" t="s">
        <v>624</v>
      </c>
      <c r="B16" s="182"/>
      <c r="C16" s="187">
        <f>SUM(F16:W16)</f>
        <v>0</v>
      </c>
      <c r="D16" s="182"/>
      <c r="E16" s="182"/>
      <c r="F16" s="289"/>
      <c r="G16" s="290"/>
      <c r="H16" s="291"/>
      <c r="I16" s="28">
        <f>'КАК - Шаг 5'!G21</f>
        <v>0</v>
      </c>
      <c r="J16" s="28">
        <f>'КАК - Шаг 5'!H21</f>
        <v>0</v>
      </c>
      <c r="K16" s="28">
        <f>'КАК - Шаг 5'!I21</f>
        <v>0</v>
      </c>
      <c r="L16" s="28">
        <f>'КАК - Шаг 5'!J21</f>
        <v>0</v>
      </c>
      <c r="M16" s="28">
        <f>'КАК - Шаг 5'!K21</f>
        <v>0</v>
      </c>
      <c r="N16" s="28">
        <f>'КАК - Шаг 5'!L21</f>
        <v>0</v>
      </c>
      <c r="O16" s="28">
        <f>'КАК - Шаг 5'!M21</f>
        <v>0</v>
      </c>
      <c r="P16" s="28">
        <f>'КАК - Шаг 5'!N21</f>
        <v>0</v>
      </c>
      <c r="Q16" s="28">
        <f>'КАК - Шаг 5'!O21</f>
        <v>0</v>
      </c>
      <c r="R16" s="28">
        <f>'КАК - Шаг 5'!P21</f>
        <v>0</v>
      </c>
      <c r="S16" s="28">
        <f>'КАК - Шаг 5'!Q21</f>
        <v>0</v>
      </c>
      <c r="T16" s="28">
        <f>'КАК - Шаг 5'!R21</f>
        <v>0</v>
      </c>
      <c r="U16" s="28">
        <f>'КАК - Шаг 5'!S21</f>
        <v>0</v>
      </c>
      <c r="V16" s="28">
        <f>'КАК - Шаг 5'!T21</f>
        <v>0</v>
      </c>
      <c r="W16" s="28">
        <f>'КАК - Шаг 5'!U21</f>
        <v>0</v>
      </c>
    </row>
    <row r="17" spans="1:23" ht="12.75">
      <c r="A17" s="553" t="s">
        <v>237</v>
      </c>
      <c r="B17" s="182"/>
      <c r="C17" s="187">
        <f>SUM(F17:W17)</f>
        <v>0</v>
      </c>
      <c r="D17" s="182"/>
      <c r="E17" s="182"/>
      <c r="F17" s="289"/>
      <c r="G17" s="290"/>
      <c r="H17" s="291"/>
      <c r="I17" s="28">
        <f>'КАК - Шаг 5'!G19</f>
        <v>0</v>
      </c>
      <c r="J17" s="28">
        <f>'КАК - Шаг 5'!H19</f>
        <v>0</v>
      </c>
      <c r="K17" s="28">
        <f>'КАК - Шаг 5'!I19</f>
        <v>0</v>
      </c>
      <c r="L17" s="28">
        <f>'КАК - Шаг 5'!J19</f>
        <v>0</v>
      </c>
      <c r="M17" s="28">
        <f>'КАК - Шаг 5'!K19</f>
        <v>0</v>
      </c>
      <c r="N17" s="28">
        <f>'КАК - Шаг 5'!L19</f>
        <v>0</v>
      </c>
      <c r="O17" s="28">
        <f>'КАК - Шаг 5'!M19</f>
        <v>0</v>
      </c>
      <c r="P17" s="28">
        <f>'КАК - Шаг 5'!N19</f>
        <v>0</v>
      </c>
      <c r="Q17" s="28">
        <f>'КАК - Шаг 5'!O19</f>
        <v>0</v>
      </c>
      <c r="R17" s="28">
        <f>'КАК - Шаг 5'!P19</f>
        <v>0</v>
      </c>
      <c r="S17" s="28">
        <f>'КАК - Шаг 5'!Q19</f>
        <v>0</v>
      </c>
      <c r="T17" s="28">
        <f>'КАК - Шаг 5'!R19</f>
        <v>0</v>
      </c>
      <c r="U17" s="28">
        <f>'КАК - Шаг 5'!S19</f>
        <v>0</v>
      </c>
      <c r="V17" s="28">
        <f>'КАК - Шаг 5'!T19</f>
        <v>0</v>
      </c>
      <c r="W17" s="28">
        <f>'КАК - Шаг 5'!U19</f>
        <v>0</v>
      </c>
    </row>
    <row r="18" spans="1:23" ht="12.75">
      <c r="A18" s="553" t="s">
        <v>625</v>
      </c>
      <c r="B18" s="182"/>
      <c r="C18" s="187">
        <f>SUM(F18:R18)</f>
        <v>0</v>
      </c>
      <c r="D18" s="631" t="s">
        <v>632</v>
      </c>
      <c r="E18" s="182"/>
      <c r="F18" s="289"/>
      <c r="G18" s="290"/>
      <c r="H18" s="291"/>
      <c r="I18" s="28">
        <f>I15+I16-I17</f>
        <v>0</v>
      </c>
      <c r="J18" s="28">
        <f aca="true" t="shared" si="0" ref="J18:W18">J15+J16-J17</f>
        <v>0</v>
      </c>
      <c r="K18" s="28">
        <f t="shared" si="0"/>
        <v>0</v>
      </c>
      <c r="L18" s="28">
        <f t="shared" si="0"/>
        <v>0</v>
      </c>
      <c r="M18" s="28">
        <f t="shared" si="0"/>
        <v>0</v>
      </c>
      <c r="N18" s="28">
        <f t="shared" si="0"/>
        <v>0</v>
      </c>
      <c r="O18" s="28">
        <f t="shared" si="0"/>
        <v>0</v>
      </c>
      <c r="P18" s="28">
        <f t="shared" si="0"/>
        <v>0</v>
      </c>
      <c r="Q18" s="28">
        <f t="shared" si="0"/>
        <v>0</v>
      </c>
      <c r="R18" s="28">
        <f t="shared" si="0"/>
        <v>0</v>
      </c>
      <c r="S18" s="28">
        <f t="shared" si="0"/>
        <v>0</v>
      </c>
      <c r="T18" s="28">
        <f t="shared" si="0"/>
        <v>0</v>
      </c>
      <c r="U18" s="28">
        <f t="shared" si="0"/>
        <v>0</v>
      </c>
      <c r="V18" s="28">
        <f t="shared" si="0"/>
        <v>0</v>
      </c>
      <c r="W18" s="28">
        <f t="shared" si="0"/>
        <v>0</v>
      </c>
    </row>
    <row r="19" spans="1:23" ht="12.75">
      <c r="A19" s="553" t="s">
        <v>243</v>
      </c>
      <c r="B19" s="182"/>
      <c r="C19" s="187" t="e">
        <f>SUM(F19:R19)</f>
        <v>#NUM!</v>
      </c>
      <c r="D19" s="182"/>
      <c r="E19" s="182"/>
      <c r="F19" s="289"/>
      <c r="G19" s="290"/>
      <c r="H19" s="291"/>
      <c r="I19" s="28" t="e">
        <f>-'КАК - Шаг 6'!D94</f>
        <v>#NUM!</v>
      </c>
      <c r="J19" s="28" t="e">
        <f>-'КАК - Шаг 6'!E94</f>
        <v>#NUM!</v>
      </c>
      <c r="K19" s="28" t="e">
        <f>-'КАК - Шаг 6'!F94</f>
        <v>#NUM!</v>
      </c>
      <c r="L19" s="28" t="e">
        <f>-'КАК - Шаг 6'!G94</f>
        <v>#NUM!</v>
      </c>
      <c r="M19" s="28" t="e">
        <f>-'КАК - Шаг 6'!H94</f>
        <v>#NUM!</v>
      </c>
      <c r="N19" s="28" t="e">
        <f>-'КАК - Шаг 6'!I94</f>
        <v>#NUM!</v>
      </c>
      <c r="O19" s="28" t="e">
        <f>-'КАК - Шаг 6'!J94</f>
        <v>#NUM!</v>
      </c>
      <c r="P19" s="28" t="e">
        <f>-'КАК - Шаг 6'!K94</f>
        <v>#NUM!</v>
      </c>
      <c r="Q19" s="28" t="e">
        <f>-'КАК - Шаг 6'!L94</f>
        <v>#NUM!</v>
      </c>
      <c r="R19" s="28" t="e">
        <f>-'КАК - Шаг 6'!M94</f>
        <v>#NUM!</v>
      </c>
      <c r="S19" s="28">
        <f>-'КАК - Шаг 6'!N94</f>
        <v>0</v>
      </c>
      <c r="T19" s="28">
        <f>-'КАК - Шаг 6'!O94</f>
        <v>0</v>
      </c>
      <c r="U19" s="28">
        <f>-'КАК - Шаг 6'!P94</f>
        <v>0</v>
      </c>
      <c r="V19" s="28">
        <f>-'КАК - Шаг 6'!Q94</f>
        <v>0</v>
      </c>
      <c r="W19" s="28">
        <f>-'КАК - Шаг 6'!R94</f>
        <v>0</v>
      </c>
    </row>
    <row r="20" spans="1:23" ht="12.75">
      <c r="A20" s="553" t="s">
        <v>626</v>
      </c>
      <c r="B20" s="182"/>
      <c r="C20" s="182"/>
      <c r="D20" s="182"/>
      <c r="E20" s="182"/>
      <c r="F20" s="289"/>
      <c r="G20" s="290"/>
      <c r="H20" s="291"/>
      <c r="I20" s="28" t="e">
        <f>'КАК - Шаг 7'!C32</f>
        <v>#NUM!</v>
      </c>
      <c r="J20" s="28" t="e">
        <f>'КАК - Шаг 7'!D32</f>
        <v>#NUM!</v>
      </c>
      <c r="K20" s="28" t="e">
        <f>'КАК - Шаг 7'!E32</f>
        <v>#NUM!</v>
      </c>
      <c r="L20" s="28" t="e">
        <f>'КАК - Шаг 7'!F32</f>
        <v>#NUM!</v>
      </c>
      <c r="M20" s="28" t="e">
        <f>'КАК - Шаг 7'!G32</f>
        <v>#NUM!</v>
      </c>
      <c r="N20" s="28" t="e">
        <f>'КАК - Шаг 7'!H32</f>
        <v>#NUM!</v>
      </c>
      <c r="O20" s="28" t="e">
        <f>'КАК - Шаг 7'!I32</f>
        <v>#NUM!</v>
      </c>
      <c r="P20" s="28" t="e">
        <f>'КАК - Шаг 7'!J32</f>
        <v>#NUM!</v>
      </c>
      <c r="Q20" s="28" t="e">
        <f>'КАК - Шаг 7'!K32</f>
        <v>#NUM!</v>
      </c>
      <c r="R20" s="28" t="e">
        <f>'КАК - Шаг 7'!L32</f>
        <v>#NUM!</v>
      </c>
      <c r="S20" s="28" t="e">
        <f>'КАК - Шаг 7'!M32</f>
        <v>#DIV/0!</v>
      </c>
      <c r="T20" s="28" t="e">
        <f>'КАК - Шаг 7'!N32</f>
        <v>#DIV/0!</v>
      </c>
      <c r="U20" s="28" t="e">
        <f>'КАК - Шаг 7'!O32</f>
        <v>#DIV/0!</v>
      </c>
      <c r="V20" s="28" t="e">
        <f>'КАК - Шаг 7'!P32</f>
        <v>#DIV/0!</v>
      </c>
      <c r="W20" s="28" t="e">
        <f>'КАК - Шаг 7'!Q32</f>
        <v>#DIV/0!</v>
      </c>
    </row>
    <row r="21" spans="1:23" ht="12.75">
      <c r="A21" s="553" t="s">
        <v>627</v>
      </c>
      <c r="B21" s="182"/>
      <c r="C21" s="182"/>
      <c r="D21" s="182"/>
      <c r="E21" s="182"/>
      <c r="F21" s="289"/>
      <c r="G21" s="290"/>
      <c r="H21" s="291"/>
      <c r="I21" s="28" t="e">
        <f>'КАК - Шаг 7'!C20</f>
        <v>#DIV/0!</v>
      </c>
      <c r="J21" s="28" t="e">
        <f>'КАК - Шаг 7'!D20</f>
        <v>#DIV/0!</v>
      </c>
      <c r="K21" s="28" t="e">
        <f>'КАК - Шаг 7'!E20</f>
        <v>#DIV/0!</v>
      </c>
      <c r="L21" s="28" t="e">
        <f>'КАК - Шаг 7'!F20</f>
        <v>#DIV/0!</v>
      </c>
      <c r="M21" s="28" t="e">
        <f>'КАК - Шаг 7'!G20</f>
        <v>#DIV/0!</v>
      </c>
      <c r="N21" s="28" t="e">
        <f>'КАК - Шаг 7'!H20</f>
        <v>#DIV/0!</v>
      </c>
      <c r="O21" s="28" t="e">
        <f>'КАК - Шаг 7'!I20</f>
        <v>#DIV/0!</v>
      </c>
      <c r="P21" s="28" t="e">
        <f>'КАК - Шаг 7'!J20</f>
        <v>#DIV/0!</v>
      </c>
      <c r="Q21" s="28" t="e">
        <f>'КАК - Шаг 7'!K20</f>
        <v>#DIV/0!</v>
      </c>
      <c r="R21" s="28" t="e">
        <f>'КАК - Шаг 7'!L20</f>
        <v>#DIV/0!</v>
      </c>
      <c r="S21" s="28" t="e">
        <f>'КАК - Шаг 7'!M20</f>
        <v>#DIV/0!</v>
      </c>
      <c r="T21" s="28" t="e">
        <f>'КАК - Шаг 7'!N20</f>
        <v>#DIV/0!</v>
      </c>
      <c r="U21" s="28" t="e">
        <f>'КАК - Шаг 7'!O20</f>
        <v>#DIV/0!</v>
      </c>
      <c r="V21" s="28" t="e">
        <f>'КАК - Шаг 7'!P20</f>
        <v>#DIV/0!</v>
      </c>
      <c r="W21" s="28" t="e">
        <f>'КАК - Шаг 7'!Q20</f>
        <v>#DIV/0!</v>
      </c>
    </row>
    <row r="22" spans="1:23" ht="13.5" thickBot="1">
      <c r="A22" s="553" t="s">
        <v>628</v>
      </c>
      <c r="B22" s="182"/>
      <c r="C22" s="182"/>
      <c r="D22" s="182"/>
      <c r="E22" s="182"/>
      <c r="F22" s="289"/>
      <c r="G22" s="290"/>
      <c r="H22" s="291"/>
      <c r="I22" s="344" t="e">
        <f aca="true" t="shared" si="1" ref="I22:W22">I18-I19-I20-I21</f>
        <v>#NUM!</v>
      </c>
      <c r="J22" s="300" t="e">
        <f t="shared" si="1"/>
        <v>#NUM!</v>
      </c>
      <c r="K22" s="300" t="e">
        <f t="shared" si="1"/>
        <v>#NUM!</v>
      </c>
      <c r="L22" s="300" t="e">
        <f t="shared" si="1"/>
        <v>#NUM!</v>
      </c>
      <c r="M22" s="300" t="e">
        <f t="shared" si="1"/>
        <v>#NUM!</v>
      </c>
      <c r="N22" s="300" t="e">
        <f t="shared" si="1"/>
        <v>#NUM!</v>
      </c>
      <c r="O22" s="300" t="e">
        <f t="shared" si="1"/>
        <v>#NUM!</v>
      </c>
      <c r="P22" s="300" t="e">
        <f t="shared" si="1"/>
        <v>#NUM!</v>
      </c>
      <c r="Q22" s="300" t="e">
        <f t="shared" si="1"/>
        <v>#NUM!</v>
      </c>
      <c r="R22" s="300" t="e">
        <f t="shared" si="1"/>
        <v>#NUM!</v>
      </c>
      <c r="S22" s="300" t="e">
        <f t="shared" si="1"/>
        <v>#DIV/0!</v>
      </c>
      <c r="T22" s="300" t="e">
        <f t="shared" si="1"/>
        <v>#DIV/0!</v>
      </c>
      <c r="U22" s="300" t="e">
        <f t="shared" si="1"/>
        <v>#DIV/0!</v>
      </c>
      <c r="V22" s="300" t="e">
        <f t="shared" si="1"/>
        <v>#DIV/0!</v>
      </c>
      <c r="W22" s="345" t="e">
        <f t="shared" si="1"/>
        <v>#DIV/0!</v>
      </c>
    </row>
    <row r="23" spans="1:23" ht="13.5" thickTop="1">
      <c r="A23" s="553" t="s">
        <v>629</v>
      </c>
      <c r="B23" s="182"/>
      <c r="C23" s="182"/>
      <c r="D23" s="182"/>
      <c r="E23" s="182"/>
      <c r="F23" s="289"/>
      <c r="G23" s="290"/>
      <c r="H23" s="291"/>
      <c r="I23" s="187" t="e">
        <f>I21</f>
        <v>#DIV/0!</v>
      </c>
      <c r="J23" s="187" t="e">
        <f aca="true" t="shared" si="2" ref="J23:W23">J21</f>
        <v>#DIV/0!</v>
      </c>
      <c r="K23" s="187" t="e">
        <f t="shared" si="2"/>
        <v>#DIV/0!</v>
      </c>
      <c r="L23" s="187" t="e">
        <f t="shared" si="2"/>
        <v>#DIV/0!</v>
      </c>
      <c r="M23" s="187" t="e">
        <f t="shared" si="2"/>
        <v>#DIV/0!</v>
      </c>
      <c r="N23" s="187" t="e">
        <f t="shared" si="2"/>
        <v>#DIV/0!</v>
      </c>
      <c r="O23" s="187" t="e">
        <f t="shared" si="2"/>
        <v>#DIV/0!</v>
      </c>
      <c r="P23" s="187" t="e">
        <f t="shared" si="2"/>
        <v>#DIV/0!</v>
      </c>
      <c r="Q23" s="187" t="e">
        <f t="shared" si="2"/>
        <v>#DIV/0!</v>
      </c>
      <c r="R23" s="187" t="e">
        <f t="shared" si="2"/>
        <v>#DIV/0!</v>
      </c>
      <c r="S23" s="187" t="e">
        <f t="shared" si="2"/>
        <v>#DIV/0!</v>
      </c>
      <c r="T23" s="187" t="e">
        <f t="shared" si="2"/>
        <v>#DIV/0!</v>
      </c>
      <c r="U23" s="187" t="e">
        <f t="shared" si="2"/>
        <v>#DIV/0!</v>
      </c>
      <c r="V23" s="187" t="e">
        <f t="shared" si="2"/>
        <v>#DIV/0!</v>
      </c>
      <c r="W23" s="184" t="e">
        <f t="shared" si="2"/>
        <v>#DIV/0!</v>
      </c>
    </row>
    <row r="24" spans="1:23" ht="12.75">
      <c r="A24" s="553" t="s">
        <v>630</v>
      </c>
      <c r="B24" s="182"/>
      <c r="C24" s="28" t="e">
        <f>SUM(F24:R24)</f>
        <v>#DIV/0!</v>
      </c>
      <c r="D24" s="182"/>
      <c r="E24" s="182"/>
      <c r="F24" s="289"/>
      <c r="G24" s="290"/>
      <c r="H24" s="291"/>
      <c r="I24" s="187" t="e">
        <f>'КАК - Шаг 6'!D95</f>
        <v>#DIV/0!</v>
      </c>
      <c r="J24" s="187" t="e">
        <f>'КАК - Шаг 6'!E95</f>
        <v>#DIV/0!</v>
      </c>
      <c r="K24" s="187" t="e">
        <f>'КАК - Шаг 6'!F95</f>
        <v>#DIV/0!</v>
      </c>
      <c r="L24" s="187" t="e">
        <f>'КАК - Шаг 6'!G95</f>
        <v>#DIV/0!</v>
      </c>
      <c r="M24" s="187" t="e">
        <f>'КАК - Шаг 6'!H95</f>
        <v>#DIV/0!</v>
      </c>
      <c r="N24" s="187" t="e">
        <f>'КАК - Шаг 6'!I95</f>
        <v>#DIV/0!</v>
      </c>
      <c r="O24" s="187" t="e">
        <f>'КАК - Шаг 6'!J95</f>
        <v>#DIV/0!</v>
      </c>
      <c r="P24" s="187" t="e">
        <f>'КАК - Шаг 6'!K95</f>
        <v>#DIV/0!</v>
      </c>
      <c r="Q24" s="187" t="e">
        <f>'КАК - Шаг 6'!L95</f>
        <v>#DIV/0!</v>
      </c>
      <c r="R24" s="187" t="e">
        <f>'КАК - Шаг 6'!M95</f>
        <v>#DIV/0!</v>
      </c>
      <c r="S24" s="187">
        <f>'КАК - Шаг 6'!N95</f>
        <v>0</v>
      </c>
      <c r="T24" s="187">
        <f>'КАК - Шаг 6'!O95</f>
        <v>0</v>
      </c>
      <c r="U24" s="187">
        <f>'КАК - Шаг 6'!P95</f>
        <v>0</v>
      </c>
      <c r="V24" s="187">
        <f>'КАК - Шаг 6'!Q95</f>
        <v>0</v>
      </c>
      <c r="W24" s="187">
        <f>'КАК - Шаг 6'!R95</f>
        <v>0</v>
      </c>
    </row>
    <row r="25" spans="1:23" ht="16.5" thickBot="1">
      <c r="A25" s="553" t="s">
        <v>631</v>
      </c>
      <c r="B25" s="182"/>
      <c r="C25" s="182"/>
      <c r="D25" s="182" t="s">
        <v>194</v>
      </c>
      <c r="E25" s="29" t="e">
        <f>IRR(F25:W25)</f>
        <v>#VALUE!</v>
      </c>
      <c r="F25" s="292" t="e">
        <f>F11*-1</f>
        <v>#DIV/0!</v>
      </c>
      <c r="G25" s="293" t="e">
        <f>G11*-1</f>
        <v>#DIV/0!</v>
      </c>
      <c r="H25" s="294" t="e">
        <f>H11*-1</f>
        <v>#DIV/0!</v>
      </c>
      <c r="I25" s="346" t="e">
        <f>I22+I23-I24</f>
        <v>#NUM!</v>
      </c>
      <c r="J25" s="346" t="e">
        <f aca="true" t="shared" si="3" ref="J25:W25">J22+J23-J24</f>
        <v>#NUM!</v>
      </c>
      <c r="K25" s="346" t="e">
        <f t="shared" si="3"/>
        <v>#NUM!</v>
      </c>
      <c r="L25" s="346" t="e">
        <f t="shared" si="3"/>
        <v>#NUM!</v>
      </c>
      <c r="M25" s="346" t="e">
        <f t="shared" si="3"/>
        <v>#NUM!</v>
      </c>
      <c r="N25" s="346" t="e">
        <f t="shared" si="3"/>
        <v>#NUM!</v>
      </c>
      <c r="O25" s="346" t="e">
        <f t="shared" si="3"/>
        <v>#NUM!</v>
      </c>
      <c r="P25" s="346" t="e">
        <f t="shared" si="3"/>
        <v>#NUM!</v>
      </c>
      <c r="Q25" s="346" t="e">
        <f t="shared" si="3"/>
        <v>#NUM!</v>
      </c>
      <c r="R25" s="346" t="e">
        <f t="shared" si="3"/>
        <v>#NUM!</v>
      </c>
      <c r="S25" s="346" t="e">
        <f t="shared" si="3"/>
        <v>#DIV/0!</v>
      </c>
      <c r="T25" s="346" t="e">
        <f t="shared" si="3"/>
        <v>#DIV/0!</v>
      </c>
      <c r="U25" s="346" t="e">
        <f t="shared" si="3"/>
        <v>#DIV/0!</v>
      </c>
      <c r="V25" s="346" t="e">
        <f t="shared" si="3"/>
        <v>#DIV/0!</v>
      </c>
      <c r="W25" s="347" t="e">
        <f t="shared" si="3"/>
        <v>#DIV/0!</v>
      </c>
    </row>
    <row r="26" spans="1:24" ht="12.75">
      <c r="A26" s="553" t="s">
        <v>193</v>
      </c>
      <c r="B26" s="182"/>
      <c r="C26" s="27" t="e">
        <f>C18/(C19+C24)</f>
        <v>#NUM!</v>
      </c>
      <c r="D26" s="182"/>
      <c r="E26" s="182"/>
      <c r="F26" s="182"/>
      <c r="G26" s="182"/>
      <c r="H26" s="182"/>
      <c r="I26" s="187" t="e">
        <f>I18/(I19+I24)</f>
        <v>#NUM!</v>
      </c>
      <c r="J26" s="187" t="e">
        <f>J18/(J19+J24)</f>
        <v>#NUM!</v>
      </c>
      <c r="K26" s="187" t="e">
        <f aca="true" t="shared" si="4" ref="K26:R26">K18/(K19+K24)</f>
        <v>#NUM!</v>
      </c>
      <c r="L26" s="187" t="e">
        <f t="shared" si="4"/>
        <v>#NUM!</v>
      </c>
      <c r="M26" s="187" t="e">
        <f t="shared" si="4"/>
        <v>#NUM!</v>
      </c>
      <c r="N26" s="187" t="e">
        <f t="shared" si="4"/>
        <v>#NUM!</v>
      </c>
      <c r="O26" s="187" t="e">
        <f t="shared" si="4"/>
        <v>#NUM!</v>
      </c>
      <c r="P26" s="187" t="e">
        <f t="shared" si="4"/>
        <v>#NUM!</v>
      </c>
      <c r="Q26" s="187" t="e">
        <f t="shared" si="4"/>
        <v>#NUM!</v>
      </c>
      <c r="R26" s="187" t="e">
        <f t="shared" si="4"/>
        <v>#NUM!</v>
      </c>
      <c r="S26" s="187"/>
      <c r="T26" s="187"/>
      <c r="U26" s="187"/>
      <c r="V26" s="187"/>
      <c r="W26" s="187"/>
      <c r="X26" s="156"/>
    </row>
    <row r="27" spans="2:24" ht="12.75">
      <c r="B27" s="156"/>
      <c r="C27" s="98" t="s">
        <v>634</v>
      </c>
      <c r="D27" s="156"/>
      <c r="E27" s="156"/>
      <c r="F27" s="156"/>
      <c r="G27" s="156"/>
      <c r="H27" s="156"/>
      <c r="I27" s="98" t="s">
        <v>615</v>
      </c>
      <c r="J27" s="156"/>
      <c r="K27" s="156"/>
      <c r="L27" s="156"/>
      <c r="M27" s="156"/>
      <c r="N27" s="156"/>
      <c r="O27" s="156"/>
      <c r="P27" s="156"/>
      <c r="Q27" s="156"/>
      <c r="R27" s="156"/>
      <c r="S27" s="156"/>
      <c r="T27" s="156"/>
      <c r="U27" s="156"/>
      <c r="V27" s="156"/>
      <c r="W27" s="156"/>
      <c r="X27" s="156"/>
    </row>
    <row r="28" spans="1:24" ht="12.7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row>
    <row r="29" spans="1:24" ht="12.75">
      <c r="A29" s="156"/>
      <c r="B29" s="156" t="s">
        <v>1010</v>
      </c>
      <c r="C29" s="156"/>
      <c r="D29" s="156"/>
      <c r="E29" s="156"/>
      <c r="F29" s="156"/>
      <c r="G29" s="156"/>
      <c r="H29" s="156"/>
      <c r="I29" s="156"/>
      <c r="J29" s="156"/>
      <c r="K29" s="156"/>
      <c r="L29" s="156"/>
      <c r="M29" s="156"/>
      <c r="N29" s="156"/>
      <c r="O29" s="156"/>
      <c r="P29" s="156"/>
      <c r="Q29" s="156"/>
      <c r="R29" s="156"/>
      <c r="S29" s="156"/>
      <c r="T29" s="156"/>
      <c r="U29" s="156"/>
      <c r="V29" s="156"/>
      <c r="W29" s="156"/>
      <c r="X29" s="156"/>
    </row>
    <row r="30" spans="1:24" ht="12.75">
      <c r="A30" s="156"/>
      <c r="B30" s="156"/>
      <c r="C30" s="156"/>
      <c r="D30" s="156"/>
      <c r="E30" s="156"/>
      <c r="F30" s="98" t="s">
        <v>616</v>
      </c>
      <c r="G30" s="156"/>
      <c r="H30" s="156"/>
      <c r="I30" s="156"/>
      <c r="J30" s="156"/>
      <c r="K30" s="156"/>
      <c r="L30" s="156"/>
      <c r="M30" s="156"/>
      <c r="N30" s="156"/>
      <c r="O30" s="156"/>
      <c r="P30" s="156"/>
      <c r="Q30" s="156"/>
      <c r="R30" s="156"/>
      <c r="S30" s="156"/>
      <c r="T30" s="156"/>
      <c r="U30" s="156"/>
      <c r="V30" s="156"/>
      <c r="W30" s="156"/>
      <c r="X30" s="156"/>
    </row>
    <row r="31" spans="1:26" s="348" customFormat="1" ht="12.75">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s="348" customFormat="1" ht="12.7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151" customFormat="1" ht="12.75"/>
    <row r="34" s="151" customFormat="1" ht="12.75"/>
    <row r="35" s="151" customFormat="1" ht="12.75"/>
    <row r="36" s="151" customFormat="1" ht="12.75"/>
  </sheetData>
  <mergeCells count="1">
    <mergeCell ref="A6:F7"/>
  </mergeCells>
  <printOptions/>
  <pageMargins left="0.75" right="0.75" top="1" bottom="1" header="0.5" footer="0.5"/>
  <pageSetup fitToHeight="1" fitToWidth="1" horizontalDpi="300" verticalDpi="300" orientation="landscape" paperSize="9" scale="48" r:id="rId2"/>
  <rowBreaks count="1" manualBreakCount="1">
    <brk id="35" max="255" man="1"/>
  </rowBreaks>
  <drawing r:id="rId1"/>
</worksheet>
</file>

<file path=xl/worksheets/sheet17.xml><?xml version="1.0" encoding="utf-8"?>
<worksheet xmlns="http://schemas.openxmlformats.org/spreadsheetml/2006/main" xmlns:r="http://schemas.openxmlformats.org/officeDocument/2006/relationships">
  <dimension ref="A1:BX500"/>
  <sheetViews>
    <sheetView tabSelected="1" view="pageBreakPreview" zoomScaleSheetLayoutView="100" workbookViewId="0" topLeftCell="A67">
      <selection activeCell="Q74" sqref="Q74"/>
    </sheetView>
  </sheetViews>
  <sheetFormatPr defaultColWidth="9.140625" defaultRowHeight="12.75"/>
  <cols>
    <col min="1" max="2" width="2.7109375" style="32" customWidth="1"/>
    <col min="3" max="3" width="17.7109375" style="32" customWidth="1"/>
    <col min="4" max="4" width="4.421875" style="32" customWidth="1"/>
    <col min="5" max="5" width="2.7109375" style="32" customWidth="1"/>
    <col min="6" max="6" width="20.7109375" style="32" customWidth="1"/>
    <col min="7" max="8" width="2.7109375" style="32" customWidth="1"/>
    <col min="9" max="9" width="16.28125" style="32" customWidth="1"/>
    <col min="10" max="10" width="3.28125" style="32" customWidth="1"/>
    <col min="11" max="11" width="2.7109375" style="32" customWidth="1"/>
    <col min="12" max="12" width="16.28125" style="32" customWidth="1"/>
    <col min="13" max="13" width="3.421875" style="32" customWidth="1"/>
    <col min="14" max="76" width="9.140625" style="37" customWidth="1"/>
    <col min="77" max="16384" width="9.140625" style="32" customWidth="1"/>
  </cols>
  <sheetData>
    <row r="1" spans="1:76" s="30" customFormat="1" ht="20.25" customHeight="1">
      <c r="A1" s="33" t="s">
        <v>888</v>
      </c>
      <c r="B1" s="33"/>
      <c r="C1" s="33"/>
      <c r="D1" s="33"/>
      <c r="E1" s="33"/>
      <c r="F1" s="33"/>
      <c r="G1" s="33"/>
      <c r="H1" s="33"/>
      <c r="I1" s="33"/>
      <c r="J1" s="33"/>
      <c r="K1" s="33"/>
      <c r="L1" s="33"/>
      <c r="M1" s="33"/>
      <c r="N1" s="462"/>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row>
    <row r="2" spans="1:76" s="463" customFormat="1" ht="13.5" customHeight="1">
      <c r="A2" s="33"/>
      <c r="B2" s="33"/>
      <c r="C2" s="33"/>
      <c r="D2" s="33"/>
      <c r="E2" s="33"/>
      <c r="G2" s="33"/>
      <c r="H2" s="33"/>
      <c r="I2" s="33"/>
      <c r="J2" s="33"/>
      <c r="K2" s="33"/>
      <c r="L2" s="33"/>
      <c r="M2" s="33"/>
      <c r="N2" s="361"/>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row>
    <row r="3" spans="1:13" ht="20.25" customHeight="1">
      <c r="A3" s="33" t="s">
        <v>889</v>
      </c>
      <c r="B3" s="37"/>
      <c r="C3" s="37"/>
      <c r="D3" s="37"/>
      <c r="E3" s="33"/>
      <c r="F3" s="37"/>
      <c r="G3" s="37"/>
      <c r="H3" s="37"/>
      <c r="I3" s="37"/>
      <c r="J3" s="37"/>
      <c r="K3" s="37"/>
      <c r="L3" s="37"/>
      <c r="M3" s="37"/>
    </row>
    <row r="4" spans="1:13" ht="12.75">
      <c r="A4" s="37"/>
      <c r="B4" s="37"/>
      <c r="C4" s="37"/>
      <c r="D4" s="37"/>
      <c r="E4" s="37"/>
      <c r="F4" s="37"/>
      <c r="G4" s="37"/>
      <c r="H4" s="37"/>
      <c r="I4" s="37"/>
      <c r="J4" s="37"/>
      <c r="K4" s="37"/>
      <c r="L4" s="37"/>
      <c r="M4" s="37"/>
    </row>
    <row r="5" spans="1:13" ht="15">
      <c r="A5" s="687" t="s">
        <v>890</v>
      </c>
      <c r="B5" s="34"/>
      <c r="C5" s="34"/>
      <c r="D5" s="37"/>
      <c r="E5" s="37"/>
      <c r="F5" s="37"/>
      <c r="G5" s="37"/>
      <c r="H5" s="37"/>
      <c r="I5" s="37"/>
      <c r="J5" s="37"/>
      <c r="K5" s="37"/>
      <c r="L5" s="37"/>
      <c r="M5" s="37"/>
    </row>
    <row r="6" spans="1:13" ht="13.5" thickBot="1">
      <c r="A6" s="34"/>
      <c r="B6" s="37"/>
      <c r="C6" s="37"/>
      <c r="D6" s="37"/>
      <c r="E6" s="37"/>
      <c r="F6" s="37"/>
      <c r="G6" s="37"/>
      <c r="H6" s="37"/>
      <c r="I6" s="37"/>
      <c r="J6" s="37"/>
      <c r="K6" s="37"/>
      <c r="L6" s="37"/>
      <c r="M6" s="37"/>
    </row>
    <row r="7" spans="1:13" ht="24.75" customHeight="1" thickBot="1">
      <c r="A7" s="37"/>
      <c r="B7" s="395"/>
      <c r="C7" s="38" t="s">
        <v>892</v>
      </c>
      <c r="D7" s="37"/>
      <c r="E7" s="395"/>
      <c r="F7" s="812" t="s">
        <v>893</v>
      </c>
      <c r="G7" s="817"/>
      <c r="H7" s="395"/>
      <c r="I7" s="38" t="s">
        <v>150</v>
      </c>
      <c r="J7" s="37"/>
      <c r="K7" s="38"/>
      <c r="L7" s="37"/>
      <c r="M7" s="37"/>
    </row>
    <row r="8" spans="1:13" ht="13.5" thickBot="1">
      <c r="A8" s="37"/>
      <c r="B8" s="38"/>
      <c r="C8" s="37"/>
      <c r="D8" s="38"/>
      <c r="E8" s="38"/>
      <c r="F8" s="38"/>
      <c r="G8" s="38"/>
      <c r="H8" s="38"/>
      <c r="I8" s="38"/>
      <c r="J8" s="38"/>
      <c r="K8" s="38"/>
      <c r="L8" s="38"/>
      <c r="M8" s="37"/>
    </row>
    <row r="9" spans="1:13" ht="30" customHeight="1" thickBot="1">
      <c r="A9" s="37"/>
      <c r="B9" s="395"/>
      <c r="C9" s="812" t="s">
        <v>894</v>
      </c>
      <c r="D9" s="817"/>
      <c r="E9" s="395"/>
      <c r="F9" s="38" t="s">
        <v>709</v>
      </c>
      <c r="G9" s="37"/>
      <c r="H9" s="38"/>
      <c r="I9" s="38"/>
      <c r="J9" s="37"/>
      <c r="K9" s="38"/>
      <c r="L9" s="37"/>
      <c r="M9" s="37"/>
    </row>
    <row r="10" spans="1:13" ht="12.75">
      <c r="A10" s="37"/>
      <c r="B10" s="38"/>
      <c r="C10" s="37"/>
      <c r="D10" s="37"/>
      <c r="E10" s="38"/>
      <c r="F10" s="38"/>
      <c r="G10" s="37"/>
      <c r="H10" s="38"/>
      <c r="I10" s="38"/>
      <c r="J10" s="37"/>
      <c r="K10" s="38"/>
      <c r="L10" s="37"/>
      <c r="M10" s="37"/>
    </row>
    <row r="11" spans="1:13" ht="15">
      <c r="A11" s="687" t="s">
        <v>891</v>
      </c>
      <c r="B11" s="37"/>
      <c r="C11" s="37"/>
      <c r="D11" s="37"/>
      <c r="E11" s="37"/>
      <c r="F11" s="37"/>
      <c r="G11" s="37"/>
      <c r="H11" s="37"/>
      <c r="I11" s="37"/>
      <c r="J11" s="37"/>
      <c r="K11" s="37"/>
      <c r="L11" s="37"/>
      <c r="M11" s="37"/>
    </row>
    <row r="12" spans="1:13" ht="12.75">
      <c r="A12" s="398"/>
      <c r="B12" s="398"/>
      <c r="C12" s="398"/>
      <c r="D12" s="398"/>
      <c r="E12" s="398"/>
      <c r="F12" s="398"/>
      <c r="G12" s="398"/>
      <c r="H12" s="398"/>
      <c r="I12" s="398"/>
      <c r="J12" s="398"/>
      <c r="K12" s="398"/>
      <c r="L12" s="398"/>
      <c r="M12" s="398"/>
    </row>
    <row r="13" spans="1:13" ht="12.75">
      <c r="A13" s="398"/>
      <c r="B13" s="398"/>
      <c r="C13" s="398"/>
      <c r="D13" s="398"/>
      <c r="E13" s="398"/>
      <c r="F13" s="398"/>
      <c r="G13" s="398"/>
      <c r="H13" s="398"/>
      <c r="I13" s="398"/>
      <c r="J13" s="398"/>
      <c r="K13" s="398"/>
      <c r="L13" s="398"/>
      <c r="M13" s="398"/>
    </row>
    <row r="14" spans="1:13" ht="12.75">
      <c r="A14" s="38"/>
      <c r="B14" s="38"/>
      <c r="C14" s="38"/>
      <c r="D14" s="38"/>
      <c r="E14" s="38"/>
      <c r="F14" s="38"/>
      <c r="G14" s="38"/>
      <c r="H14" s="38"/>
      <c r="I14" s="38"/>
      <c r="J14" s="38"/>
      <c r="K14" s="38"/>
      <c r="L14" s="38"/>
      <c r="M14" s="38"/>
    </row>
    <row r="15" spans="1:13" ht="29.25" customHeight="1">
      <c r="A15" s="814" t="s">
        <v>895</v>
      </c>
      <c r="B15" s="739"/>
      <c r="C15" s="739"/>
      <c r="D15" s="739"/>
      <c r="E15" s="739"/>
      <c r="F15" s="739"/>
      <c r="G15" s="739"/>
      <c r="H15" s="739"/>
      <c r="I15" s="739"/>
      <c r="J15" s="739"/>
      <c r="K15" s="739"/>
      <c r="L15" s="739"/>
      <c r="M15" s="739"/>
    </row>
    <row r="16" spans="1:13" ht="13.5" thickBot="1">
      <c r="A16" s="42"/>
      <c r="B16" s="34"/>
      <c r="C16" s="34"/>
      <c r="D16" s="34"/>
      <c r="E16" s="34"/>
      <c r="F16" s="34"/>
      <c r="G16" s="34"/>
      <c r="H16" s="34"/>
      <c r="I16" s="34"/>
      <c r="J16" s="34"/>
      <c r="K16" s="34"/>
      <c r="L16" s="34"/>
      <c r="M16" s="34"/>
    </row>
    <row r="17" spans="1:13" ht="13.5" thickBot="1">
      <c r="A17" s="37"/>
      <c r="B17" s="395"/>
      <c r="C17" s="38" t="s">
        <v>724</v>
      </c>
      <c r="D17" s="37"/>
      <c r="E17" s="395"/>
      <c r="F17" s="38" t="s">
        <v>725</v>
      </c>
      <c r="G17" s="37"/>
      <c r="H17" s="395"/>
      <c r="I17" s="38" t="s">
        <v>896</v>
      </c>
      <c r="J17" s="37"/>
      <c r="K17" s="38"/>
      <c r="L17" s="37"/>
      <c r="M17" s="37"/>
    </row>
    <row r="18" spans="1:13" ht="12.75">
      <c r="A18" s="37"/>
      <c r="B18" s="38"/>
      <c r="C18" s="38"/>
      <c r="D18" s="37"/>
      <c r="E18" s="38"/>
      <c r="F18" s="38"/>
      <c r="G18" s="37"/>
      <c r="H18" s="38"/>
      <c r="I18" s="38"/>
      <c r="J18" s="37"/>
      <c r="K18" s="38"/>
      <c r="L18" s="37"/>
      <c r="M18" s="37"/>
    </row>
    <row r="19" spans="1:13" ht="15">
      <c r="A19" s="687" t="s">
        <v>897</v>
      </c>
      <c r="B19" s="38"/>
      <c r="C19" s="38"/>
      <c r="D19" s="37"/>
      <c r="E19" s="38"/>
      <c r="F19" s="38"/>
      <c r="G19" s="37"/>
      <c r="H19" s="38"/>
      <c r="I19" s="38"/>
      <c r="J19" s="37"/>
      <c r="K19" s="38"/>
      <c r="L19" s="37"/>
      <c r="M19" s="37"/>
    </row>
    <row r="20" spans="1:13" ht="12.75">
      <c r="A20" s="41"/>
      <c r="B20" s="41"/>
      <c r="C20" s="41"/>
      <c r="D20" s="41"/>
      <c r="E20" s="41"/>
      <c r="F20" s="41"/>
      <c r="G20" s="41"/>
      <c r="H20" s="41"/>
      <c r="I20" s="41"/>
      <c r="J20" s="41"/>
      <c r="K20" s="41"/>
      <c r="L20" s="41"/>
      <c r="M20" s="41"/>
    </row>
    <row r="21" spans="1:13" ht="12.75">
      <c r="A21" s="461"/>
      <c r="B21" s="461"/>
      <c r="C21" s="461"/>
      <c r="D21" s="461"/>
      <c r="E21" s="461"/>
      <c r="F21" s="461"/>
      <c r="G21" s="461"/>
      <c r="H21" s="461"/>
      <c r="I21" s="461"/>
      <c r="J21" s="461"/>
      <c r="K21" s="461"/>
      <c r="L21" s="461"/>
      <c r="M21" s="461"/>
    </row>
    <row r="22" spans="1:13" ht="12.75">
      <c r="A22" s="35"/>
      <c r="B22" s="35"/>
      <c r="C22" s="35"/>
      <c r="D22" s="35"/>
      <c r="E22" s="35"/>
      <c r="F22" s="35"/>
      <c r="G22" s="35"/>
      <c r="H22" s="35"/>
      <c r="I22" s="35"/>
      <c r="J22" s="35"/>
      <c r="K22" s="35"/>
      <c r="L22" s="35"/>
      <c r="M22" s="35"/>
    </row>
    <row r="23" spans="1:13" ht="15">
      <c r="A23" s="687" t="s">
        <v>898</v>
      </c>
      <c r="B23" s="35"/>
      <c r="C23" s="35"/>
      <c r="D23" s="35"/>
      <c r="E23" s="35"/>
      <c r="F23" s="35"/>
      <c r="G23" s="35"/>
      <c r="H23" s="35"/>
      <c r="I23" s="35"/>
      <c r="J23" s="35"/>
      <c r="K23" s="35"/>
      <c r="L23" s="35"/>
      <c r="M23" s="35"/>
    </row>
    <row r="24" spans="1:13" ht="12.75">
      <c r="A24" s="41"/>
      <c r="B24" s="41"/>
      <c r="C24" s="41"/>
      <c r="D24" s="41"/>
      <c r="E24" s="41"/>
      <c r="F24" s="41"/>
      <c r="G24" s="41"/>
      <c r="H24" s="41"/>
      <c r="I24" s="41"/>
      <c r="J24" s="41"/>
      <c r="K24" s="41"/>
      <c r="L24" s="41"/>
      <c r="M24" s="41"/>
    </row>
    <row r="25" spans="1:13" ht="12.75">
      <c r="A25" s="461"/>
      <c r="B25" s="461"/>
      <c r="C25" s="461"/>
      <c r="D25" s="461"/>
      <c r="E25" s="461"/>
      <c r="F25" s="461"/>
      <c r="G25" s="461"/>
      <c r="H25" s="461"/>
      <c r="I25" s="461"/>
      <c r="J25" s="461"/>
      <c r="K25" s="461"/>
      <c r="L25" s="461"/>
      <c r="M25" s="461"/>
    </row>
    <row r="26" spans="1:13" ht="12.75">
      <c r="A26" s="35"/>
      <c r="B26" s="35"/>
      <c r="C26" s="35"/>
      <c r="D26" s="35"/>
      <c r="E26" s="35"/>
      <c r="F26" s="35"/>
      <c r="G26" s="35"/>
      <c r="H26" s="35"/>
      <c r="I26" s="35"/>
      <c r="J26" s="35"/>
      <c r="K26" s="35"/>
      <c r="L26" s="35"/>
      <c r="M26" s="35"/>
    </row>
    <row r="27" spans="1:13" ht="15">
      <c r="A27" s="687" t="s">
        <v>899</v>
      </c>
      <c r="B27" s="35"/>
      <c r="C27" s="35"/>
      <c r="D27" s="35"/>
      <c r="E27" s="35"/>
      <c r="F27" s="35"/>
      <c r="G27" s="35"/>
      <c r="H27" s="35"/>
      <c r="I27" s="35"/>
      <c r="J27" s="35"/>
      <c r="K27" s="35"/>
      <c r="L27" s="35"/>
      <c r="M27" s="35"/>
    </row>
    <row r="28" spans="1:13" ht="12.75">
      <c r="A28" s="41"/>
      <c r="B28" s="41"/>
      <c r="C28" s="41"/>
      <c r="D28" s="41"/>
      <c r="E28" s="41"/>
      <c r="F28" s="41"/>
      <c r="G28" s="41"/>
      <c r="H28" s="41"/>
      <c r="I28" s="41"/>
      <c r="J28" s="41"/>
      <c r="K28" s="41"/>
      <c r="L28" s="41"/>
      <c r="M28" s="41"/>
    </row>
    <row r="29" spans="1:13" ht="12.75">
      <c r="A29" s="461"/>
      <c r="B29" s="461"/>
      <c r="C29" s="461"/>
      <c r="D29" s="461"/>
      <c r="E29" s="461"/>
      <c r="F29" s="461"/>
      <c r="G29" s="461"/>
      <c r="H29" s="461"/>
      <c r="I29" s="461"/>
      <c r="J29" s="461"/>
      <c r="K29" s="461"/>
      <c r="L29" s="461"/>
      <c r="M29" s="461"/>
    </row>
    <row r="30" spans="1:13" ht="12.75">
      <c r="A30" s="35"/>
      <c r="B30" s="35"/>
      <c r="C30" s="35"/>
      <c r="D30" s="35"/>
      <c r="E30" s="35"/>
      <c r="F30" s="35"/>
      <c r="G30" s="35"/>
      <c r="H30" s="35"/>
      <c r="I30" s="35"/>
      <c r="J30" s="35"/>
      <c r="K30" s="35"/>
      <c r="L30" s="35"/>
      <c r="M30" s="35"/>
    </row>
    <row r="31" spans="1:13" ht="15">
      <c r="A31" s="687" t="s">
        <v>900</v>
      </c>
      <c r="B31" s="35"/>
      <c r="C31" s="35"/>
      <c r="D31" s="35"/>
      <c r="E31" s="35"/>
      <c r="F31" s="35"/>
      <c r="G31" s="35"/>
      <c r="H31" s="35"/>
      <c r="I31" s="35"/>
      <c r="J31" s="35"/>
      <c r="K31" s="35"/>
      <c r="L31" s="35"/>
      <c r="M31" s="35"/>
    </row>
    <row r="32" spans="1:13" ht="12.75">
      <c r="A32" s="41"/>
      <c r="B32" s="41"/>
      <c r="C32" s="41"/>
      <c r="D32" s="41"/>
      <c r="E32" s="41"/>
      <c r="F32" s="41"/>
      <c r="G32" s="41"/>
      <c r="H32" s="41"/>
      <c r="I32" s="41"/>
      <c r="J32" s="41"/>
      <c r="K32" s="41"/>
      <c r="L32" s="41"/>
      <c r="M32" s="41"/>
    </row>
    <row r="33" spans="1:13" ht="12.75">
      <c r="A33" s="461"/>
      <c r="B33" s="461"/>
      <c r="C33" s="461"/>
      <c r="D33" s="461"/>
      <c r="E33" s="461"/>
      <c r="F33" s="461"/>
      <c r="G33" s="461"/>
      <c r="H33" s="461"/>
      <c r="I33" s="461"/>
      <c r="J33" s="461"/>
      <c r="K33" s="461"/>
      <c r="L33" s="461"/>
      <c r="M33" s="461"/>
    </row>
    <row r="34" spans="1:13" ht="12.75">
      <c r="A34" s="35"/>
      <c r="B34" s="35"/>
      <c r="C34" s="35"/>
      <c r="D34" s="35"/>
      <c r="E34" s="35"/>
      <c r="F34" s="35"/>
      <c r="G34" s="35"/>
      <c r="H34" s="35"/>
      <c r="I34" s="35"/>
      <c r="J34" s="35"/>
      <c r="K34" s="35"/>
      <c r="L34" s="35"/>
      <c r="M34" s="35"/>
    </row>
    <row r="35" spans="1:13" ht="27" customHeight="1">
      <c r="A35" s="814" t="s">
        <v>901</v>
      </c>
      <c r="B35" s="739"/>
      <c r="C35" s="739"/>
      <c r="D35" s="739"/>
      <c r="E35" s="739"/>
      <c r="F35" s="739"/>
      <c r="G35" s="739"/>
      <c r="H35" s="739"/>
      <c r="I35" s="739"/>
      <c r="J35" s="739"/>
      <c r="K35" s="739"/>
      <c r="L35" s="739"/>
      <c r="M35" s="739"/>
    </row>
    <row r="36" spans="1:13" ht="12.75">
      <c r="A36" s="41"/>
      <c r="B36" s="41"/>
      <c r="C36" s="41"/>
      <c r="D36" s="41"/>
      <c r="E36" s="41"/>
      <c r="F36" s="41"/>
      <c r="G36" s="41"/>
      <c r="H36" s="41"/>
      <c r="I36" s="41"/>
      <c r="J36" s="41"/>
      <c r="K36" s="41"/>
      <c r="L36" s="41"/>
      <c r="M36" s="41"/>
    </row>
    <row r="37" spans="1:13" ht="12.75">
      <c r="A37" s="42"/>
      <c r="B37" s="35"/>
      <c r="C37" s="35"/>
      <c r="D37" s="35"/>
      <c r="E37" s="35"/>
      <c r="F37" s="35"/>
      <c r="G37" s="35"/>
      <c r="H37" s="35"/>
      <c r="I37" s="35"/>
      <c r="J37" s="35"/>
      <c r="K37" s="35"/>
      <c r="L37" s="35"/>
      <c r="M37" s="35"/>
    </row>
    <row r="38" spans="1:13" ht="25.5" customHeight="1">
      <c r="A38" s="814" t="s">
        <v>902</v>
      </c>
      <c r="B38" s="739"/>
      <c r="C38" s="739"/>
      <c r="D38" s="739"/>
      <c r="E38" s="739"/>
      <c r="F38" s="739"/>
      <c r="G38" s="739"/>
      <c r="H38" s="739"/>
      <c r="I38" s="739"/>
      <c r="J38" s="739"/>
      <c r="K38" s="739"/>
      <c r="L38" s="739"/>
      <c r="M38" s="739"/>
    </row>
    <row r="39" spans="1:13" ht="12.75">
      <c r="A39" s="41"/>
      <c r="B39" s="41"/>
      <c r="C39" s="41"/>
      <c r="D39" s="41"/>
      <c r="E39" s="41"/>
      <c r="F39" s="41"/>
      <c r="G39" s="41"/>
      <c r="H39" s="41"/>
      <c r="I39" s="41"/>
      <c r="J39" s="41"/>
      <c r="K39" s="41"/>
      <c r="L39" s="41"/>
      <c r="M39" s="41"/>
    </row>
    <row r="40" spans="1:13" ht="12.75">
      <c r="A40" s="42"/>
      <c r="B40" s="35"/>
      <c r="C40" s="35"/>
      <c r="D40" s="35"/>
      <c r="E40" s="35"/>
      <c r="F40" s="35"/>
      <c r="G40" s="35"/>
      <c r="H40" s="35"/>
      <c r="I40" s="35"/>
      <c r="J40" s="35"/>
      <c r="K40" s="35"/>
      <c r="L40" s="35"/>
      <c r="M40" s="35"/>
    </row>
    <row r="41" spans="1:13" ht="27" customHeight="1">
      <c r="A41" s="814" t="s">
        <v>903</v>
      </c>
      <c r="B41" s="739"/>
      <c r="C41" s="739"/>
      <c r="D41" s="739"/>
      <c r="E41" s="739"/>
      <c r="F41" s="739"/>
      <c r="G41" s="739"/>
      <c r="H41" s="739"/>
      <c r="I41" s="739"/>
      <c r="J41" s="739"/>
      <c r="K41" s="739"/>
      <c r="L41" s="739"/>
      <c r="M41" s="739"/>
    </row>
    <row r="42" spans="1:13" ht="12.75">
      <c r="A42" s="41"/>
      <c r="B42" s="41"/>
      <c r="C42" s="41"/>
      <c r="D42" s="41"/>
      <c r="E42" s="41"/>
      <c r="F42" s="41"/>
      <c r="G42" s="41"/>
      <c r="H42" s="41"/>
      <c r="I42" s="41"/>
      <c r="J42" s="41"/>
      <c r="K42" s="41"/>
      <c r="L42" s="41"/>
      <c r="M42" s="41"/>
    </row>
    <row r="43" spans="1:13" ht="12.75">
      <c r="A43" s="35"/>
      <c r="B43" s="35"/>
      <c r="C43" s="35"/>
      <c r="D43" s="35"/>
      <c r="E43" s="35"/>
      <c r="F43" s="35"/>
      <c r="G43" s="35"/>
      <c r="H43" s="35"/>
      <c r="I43" s="35"/>
      <c r="J43" s="35"/>
      <c r="K43" s="35"/>
      <c r="L43" s="35"/>
      <c r="M43" s="35"/>
    </row>
    <row r="44" spans="1:13" ht="15">
      <c r="A44" s="687" t="s">
        <v>904</v>
      </c>
      <c r="B44" s="37"/>
      <c r="C44" s="35"/>
      <c r="D44" s="35"/>
      <c r="E44" s="35"/>
      <c r="F44" s="35"/>
      <c r="G44" s="35"/>
      <c r="H44" s="35"/>
      <c r="I44" s="35"/>
      <c r="J44" s="35"/>
      <c r="K44" s="35"/>
      <c r="L44" s="35"/>
      <c r="M44" s="35"/>
    </row>
    <row r="45" spans="1:13" ht="13.5" thickBot="1">
      <c r="A45" s="42"/>
      <c r="B45" s="35"/>
      <c r="C45" s="35"/>
      <c r="D45" s="35"/>
      <c r="E45" s="35"/>
      <c r="F45" s="35"/>
      <c r="G45" s="35"/>
      <c r="H45" s="35"/>
      <c r="I45" s="35"/>
      <c r="J45" s="35"/>
      <c r="K45" s="35"/>
      <c r="L45" s="35"/>
      <c r="M45" s="35"/>
    </row>
    <row r="46" spans="1:13" ht="13.5" thickBot="1">
      <c r="A46" s="37"/>
      <c r="B46" s="395"/>
      <c r="C46" s="37" t="s">
        <v>905</v>
      </c>
      <c r="D46" s="37"/>
      <c r="E46" s="395"/>
      <c r="F46" s="37" t="s">
        <v>906</v>
      </c>
      <c r="G46" s="35"/>
      <c r="H46" s="35"/>
      <c r="I46" s="35"/>
      <c r="J46" s="35"/>
      <c r="K46" s="35"/>
      <c r="L46" s="35"/>
      <c r="M46" s="35"/>
    </row>
    <row r="47" spans="1:13" ht="12.75">
      <c r="A47" s="37"/>
      <c r="B47" s="38"/>
      <c r="C47" s="37"/>
      <c r="D47" s="37"/>
      <c r="E47" s="38"/>
      <c r="F47" s="37"/>
      <c r="G47" s="35"/>
      <c r="H47" s="35"/>
      <c r="I47" s="35"/>
      <c r="J47" s="35"/>
      <c r="K47" s="35"/>
      <c r="L47" s="35"/>
      <c r="M47" s="35"/>
    </row>
    <row r="48" spans="1:13" ht="15">
      <c r="A48" s="687" t="s">
        <v>907</v>
      </c>
      <c r="B48" s="37"/>
      <c r="C48" s="35"/>
      <c r="D48" s="35"/>
      <c r="E48" s="35"/>
      <c r="F48" s="35"/>
      <c r="G48" s="35"/>
      <c r="H48" s="35"/>
      <c r="I48" s="35"/>
      <c r="J48" s="35"/>
      <c r="K48" s="35"/>
      <c r="L48" s="35"/>
      <c r="M48" s="35"/>
    </row>
    <row r="49" spans="1:13" ht="13.5" thickBot="1">
      <c r="A49" s="42"/>
      <c r="B49" s="35"/>
      <c r="C49" s="35"/>
      <c r="D49" s="35"/>
      <c r="E49" s="35"/>
      <c r="F49" s="35"/>
      <c r="G49" s="35"/>
      <c r="H49" s="35"/>
      <c r="I49" s="35"/>
      <c r="J49" s="35"/>
      <c r="K49" s="35"/>
      <c r="L49" s="35"/>
      <c r="M49" s="35"/>
    </row>
    <row r="50" spans="1:13" ht="13.5" thickBot="1">
      <c r="A50" s="37"/>
      <c r="B50" s="395"/>
      <c r="C50" s="37" t="s">
        <v>908</v>
      </c>
      <c r="D50" s="37"/>
      <c r="E50" s="395"/>
      <c r="F50" s="37" t="s">
        <v>909</v>
      </c>
      <c r="G50" s="35"/>
      <c r="H50" s="35"/>
      <c r="I50" s="35"/>
      <c r="J50" s="35"/>
      <c r="K50" s="35"/>
      <c r="L50" s="35"/>
      <c r="M50" s="35"/>
    </row>
    <row r="51" spans="1:13" ht="13.5" thickBot="1">
      <c r="A51" s="37"/>
      <c r="B51" s="38"/>
      <c r="C51" s="37"/>
      <c r="D51" s="37"/>
      <c r="E51" s="38"/>
      <c r="F51" s="37"/>
      <c r="G51" s="35"/>
      <c r="H51" s="35"/>
      <c r="I51" s="35"/>
      <c r="J51" s="35"/>
      <c r="K51" s="35"/>
      <c r="L51" s="35"/>
      <c r="M51" s="35"/>
    </row>
    <row r="52" spans="1:13" ht="27" customHeight="1" thickBot="1">
      <c r="A52" s="37"/>
      <c r="B52" s="395"/>
      <c r="C52" s="812" t="s">
        <v>910</v>
      </c>
      <c r="D52" s="737"/>
      <c r="E52" s="813"/>
      <c r="F52" s="781" t="s">
        <v>911</v>
      </c>
      <c r="G52" s="739"/>
      <c r="H52" s="739"/>
      <c r="I52" s="777"/>
      <c r="J52" s="395"/>
      <c r="K52" s="37" t="s">
        <v>912</v>
      </c>
      <c r="L52" s="35"/>
      <c r="M52" s="35"/>
    </row>
    <row r="53" spans="1:13" ht="12.75">
      <c r="A53" s="37"/>
      <c r="B53" s="35"/>
      <c r="C53" s="35"/>
      <c r="D53" s="35"/>
      <c r="E53" s="35"/>
      <c r="F53" s="35"/>
      <c r="G53" s="35"/>
      <c r="H53" s="35"/>
      <c r="I53" s="35"/>
      <c r="J53" s="35"/>
      <c r="K53" s="35"/>
      <c r="L53" s="35"/>
      <c r="M53" s="35"/>
    </row>
    <row r="54" spans="1:13" ht="29.25" customHeight="1">
      <c r="A54" s="814" t="s">
        <v>913</v>
      </c>
      <c r="B54" s="739"/>
      <c r="C54" s="739"/>
      <c r="D54" s="739"/>
      <c r="E54" s="739"/>
      <c r="F54" s="739"/>
      <c r="G54" s="739"/>
      <c r="H54" s="739"/>
      <c r="I54" s="739"/>
      <c r="J54" s="739"/>
      <c r="K54" s="739"/>
      <c r="L54" s="739"/>
      <c r="M54" s="739"/>
    </row>
    <row r="55" spans="1:13" ht="13.5" thickBot="1">
      <c r="A55" s="35"/>
      <c r="B55" s="35"/>
      <c r="C55" s="35"/>
      <c r="D55" s="35"/>
      <c r="E55" s="35"/>
      <c r="F55" s="35"/>
      <c r="G55" s="35"/>
      <c r="H55" s="35"/>
      <c r="I55" s="35"/>
      <c r="J55" s="35"/>
      <c r="K55" s="35"/>
      <c r="L55" s="35"/>
      <c r="M55" s="35"/>
    </row>
    <row r="56" spans="1:13" ht="13.5" thickBot="1">
      <c r="A56" s="37"/>
      <c r="B56" s="395"/>
      <c r="C56" s="38" t="s">
        <v>1039</v>
      </c>
      <c r="D56" s="37"/>
      <c r="E56" s="395"/>
      <c r="F56" s="464" t="s">
        <v>1040</v>
      </c>
      <c r="G56" s="37"/>
      <c r="H56" s="395"/>
      <c r="I56" s="38" t="s">
        <v>1041</v>
      </c>
      <c r="J56" s="37"/>
      <c r="K56" s="395"/>
      <c r="L56" s="38" t="s">
        <v>1042</v>
      </c>
      <c r="M56" s="37"/>
    </row>
    <row r="57" spans="1:13" ht="12.75">
      <c r="A57" s="37"/>
      <c r="B57" s="38"/>
      <c r="C57" s="38"/>
      <c r="D57" s="37"/>
      <c r="E57" s="38"/>
      <c r="F57" s="464"/>
      <c r="G57" s="37"/>
      <c r="H57" s="38"/>
      <c r="I57" s="38"/>
      <c r="J57" s="37"/>
      <c r="K57" s="38"/>
      <c r="L57" s="38"/>
      <c r="M57" s="37"/>
    </row>
    <row r="58" spans="1:13" ht="29.25" customHeight="1">
      <c r="A58" s="814" t="s">
        <v>914</v>
      </c>
      <c r="B58" s="739"/>
      <c r="C58" s="739"/>
      <c r="D58" s="739"/>
      <c r="E58" s="739"/>
      <c r="F58" s="739"/>
      <c r="G58" s="739"/>
      <c r="H58" s="739"/>
      <c r="I58" s="739"/>
      <c r="J58" s="739"/>
      <c r="K58" s="739"/>
      <c r="L58" s="739"/>
      <c r="M58" s="739"/>
    </row>
    <row r="59" spans="1:13" ht="13.5" thickBot="1">
      <c r="A59" s="35"/>
      <c r="B59" s="35"/>
      <c r="C59" s="35"/>
      <c r="D59" s="35"/>
      <c r="E59" s="35"/>
      <c r="F59" s="35"/>
      <c r="G59" s="35"/>
      <c r="H59" s="35"/>
      <c r="I59" s="35"/>
      <c r="J59" s="35"/>
      <c r="K59" s="35"/>
      <c r="L59" s="35"/>
      <c r="M59" s="35"/>
    </row>
    <row r="60" spans="1:13" ht="13.5" thickBot="1">
      <c r="A60" s="37"/>
      <c r="B60" s="395"/>
      <c r="C60" s="38" t="s">
        <v>915</v>
      </c>
      <c r="D60" s="37"/>
      <c r="E60" s="395"/>
      <c r="F60" s="464" t="s">
        <v>376</v>
      </c>
      <c r="G60" s="37"/>
      <c r="H60" s="395"/>
      <c r="I60" s="38" t="s">
        <v>377</v>
      </c>
      <c r="J60" s="37"/>
      <c r="K60" s="395"/>
      <c r="L60" s="38" t="s">
        <v>916</v>
      </c>
      <c r="M60" s="37"/>
    </row>
    <row r="61" spans="1:13" ht="12.75">
      <c r="A61" s="37"/>
      <c r="B61" s="38"/>
      <c r="C61" s="38"/>
      <c r="D61" s="37"/>
      <c r="E61" s="38"/>
      <c r="F61" s="464"/>
      <c r="G61" s="37"/>
      <c r="H61" s="38"/>
      <c r="I61" s="38"/>
      <c r="J61" s="37"/>
      <c r="K61" s="38"/>
      <c r="L61" s="38"/>
      <c r="M61" s="37"/>
    </row>
    <row r="62" spans="1:13" ht="15">
      <c r="A62" s="687" t="s">
        <v>917</v>
      </c>
      <c r="B62" s="38"/>
      <c r="C62" s="38"/>
      <c r="D62" s="37"/>
      <c r="E62" s="38"/>
      <c r="F62" s="464"/>
      <c r="G62" s="37"/>
      <c r="H62" s="38"/>
      <c r="I62" s="38"/>
      <c r="J62" s="37"/>
      <c r="K62" s="38"/>
      <c r="L62" s="38"/>
      <c r="M62" s="37"/>
    </row>
    <row r="63" spans="1:13" ht="13.5" thickBot="1">
      <c r="A63" s="35"/>
      <c r="B63" s="35"/>
      <c r="C63" s="35"/>
      <c r="D63" s="35"/>
      <c r="E63" s="35"/>
      <c r="F63" s="35"/>
      <c r="G63" s="35"/>
      <c r="H63" s="35"/>
      <c r="I63" s="35"/>
      <c r="J63" s="35"/>
      <c r="K63" s="35"/>
      <c r="L63" s="35"/>
      <c r="M63" s="35"/>
    </row>
    <row r="64" spans="1:13" ht="13.5" thickBot="1">
      <c r="A64" s="37"/>
      <c r="B64" s="395"/>
      <c r="C64" s="37" t="s">
        <v>918</v>
      </c>
      <c r="D64" s="37"/>
      <c r="E64" s="395"/>
      <c r="F64" s="37" t="s">
        <v>378</v>
      </c>
      <c r="G64" s="37"/>
      <c r="H64" s="395"/>
      <c r="I64" s="37" t="s">
        <v>379</v>
      </c>
      <c r="J64" s="37"/>
      <c r="K64" s="395"/>
      <c r="L64" s="37" t="s">
        <v>919</v>
      </c>
      <c r="M64" s="37"/>
    </row>
    <row r="65" spans="1:13" ht="12.75">
      <c r="A65" s="37"/>
      <c r="B65" s="38"/>
      <c r="C65" s="37"/>
      <c r="D65" s="37"/>
      <c r="E65" s="38"/>
      <c r="F65" s="37"/>
      <c r="G65" s="37"/>
      <c r="H65" s="38"/>
      <c r="I65" s="37"/>
      <c r="J65" s="37"/>
      <c r="K65" s="38"/>
      <c r="L65" s="37"/>
      <c r="M65" s="37"/>
    </row>
    <row r="66" spans="1:13" ht="15">
      <c r="A66" s="687" t="s">
        <v>920</v>
      </c>
      <c r="B66" s="38"/>
      <c r="C66" s="38"/>
      <c r="D66" s="37"/>
      <c r="E66" s="38"/>
      <c r="F66" s="464"/>
      <c r="G66" s="37"/>
      <c r="H66" s="38"/>
      <c r="I66" s="38"/>
      <c r="J66" s="37"/>
      <c r="K66" s="38"/>
      <c r="L66" s="38"/>
      <c r="M66" s="37"/>
    </row>
    <row r="67" spans="1:13" ht="13.5" thickBot="1">
      <c r="A67" s="35"/>
      <c r="B67" s="35"/>
      <c r="C67" s="35"/>
      <c r="D67" s="35"/>
      <c r="E67" s="35"/>
      <c r="F67" s="35"/>
      <c r="G67" s="35"/>
      <c r="H67" s="35"/>
      <c r="I67" s="35"/>
      <c r="J67" s="35"/>
      <c r="K67" s="35"/>
      <c r="L67" s="35"/>
      <c r="M67" s="35"/>
    </row>
    <row r="68" spans="1:13" ht="13.5" thickBot="1">
      <c r="A68" s="37"/>
      <c r="B68" s="395"/>
      <c r="C68" s="37" t="s">
        <v>918</v>
      </c>
      <c r="D68" s="37"/>
      <c r="E68" s="395"/>
      <c r="F68" s="37" t="s">
        <v>378</v>
      </c>
      <c r="G68" s="37"/>
      <c r="H68" s="395"/>
      <c r="I68" s="37" t="s">
        <v>379</v>
      </c>
      <c r="J68" s="37"/>
      <c r="K68" s="395"/>
      <c r="L68" s="37" t="s">
        <v>919</v>
      </c>
      <c r="M68" s="37"/>
    </row>
    <row r="69" spans="1:13" ht="12.75">
      <c r="A69" s="37"/>
      <c r="B69" s="38"/>
      <c r="C69" s="37"/>
      <c r="D69" s="37"/>
      <c r="E69" s="38"/>
      <c r="F69" s="37"/>
      <c r="G69" s="37"/>
      <c r="H69" s="38"/>
      <c r="I69" s="37"/>
      <c r="J69" s="37"/>
      <c r="K69" s="38"/>
      <c r="L69" s="37"/>
      <c r="M69" s="37"/>
    </row>
    <row r="70" spans="1:13" ht="15">
      <c r="A70" s="687" t="s">
        <v>921</v>
      </c>
      <c r="B70" s="35"/>
      <c r="C70" s="35"/>
      <c r="D70" s="35"/>
      <c r="E70" s="35"/>
      <c r="F70" s="35"/>
      <c r="G70" s="35"/>
      <c r="H70" s="35"/>
      <c r="I70" s="35"/>
      <c r="J70" s="35"/>
      <c r="K70" s="35"/>
      <c r="L70" s="35"/>
      <c r="M70" s="35"/>
    </row>
    <row r="71" spans="1:13" ht="13.5" thickBot="1">
      <c r="A71" s="35"/>
      <c r="B71" s="35"/>
      <c r="C71" s="35"/>
      <c r="D71" s="35"/>
      <c r="E71" s="35"/>
      <c r="F71" s="35"/>
      <c r="G71" s="35"/>
      <c r="H71" s="35"/>
      <c r="I71" s="35"/>
      <c r="J71" s="35"/>
      <c r="K71" s="35"/>
      <c r="L71" s="35"/>
      <c r="M71" s="35"/>
    </row>
    <row r="72" spans="1:13" ht="24.75" customHeight="1" thickBot="1">
      <c r="A72" s="37"/>
      <c r="B72" s="395"/>
      <c r="C72" s="38" t="s">
        <v>724</v>
      </c>
      <c r="D72" s="37"/>
      <c r="E72" s="395"/>
      <c r="F72" s="464" t="s">
        <v>725</v>
      </c>
      <c r="G72" s="37"/>
      <c r="H72" s="395"/>
      <c r="I72" s="812" t="s">
        <v>922</v>
      </c>
      <c r="J72" s="737"/>
      <c r="K72" s="38" t="s">
        <v>1043</v>
      </c>
      <c r="L72" s="38"/>
      <c r="M72" s="37"/>
    </row>
    <row r="73" spans="1:13" ht="12.75">
      <c r="A73" s="37"/>
      <c r="B73" s="38"/>
      <c r="C73" s="38"/>
      <c r="D73" s="37"/>
      <c r="E73" s="38"/>
      <c r="F73" s="464"/>
      <c r="G73" s="37"/>
      <c r="H73" s="38"/>
      <c r="I73" s="38"/>
      <c r="J73" s="37"/>
      <c r="K73" s="38"/>
      <c r="L73" s="38"/>
      <c r="M73" s="37"/>
    </row>
    <row r="74" spans="1:13" ht="15">
      <c r="A74" s="687" t="s">
        <v>923</v>
      </c>
      <c r="B74" s="35"/>
      <c r="C74" s="35"/>
      <c r="D74" s="35"/>
      <c r="E74" s="35"/>
      <c r="F74" s="35"/>
      <c r="G74" s="35"/>
      <c r="H74" s="35"/>
      <c r="I74" s="35"/>
      <c r="J74" s="35"/>
      <c r="K74" s="35"/>
      <c r="L74" s="35"/>
      <c r="M74" s="35"/>
    </row>
    <row r="75" spans="1:13" ht="13.5" thickBot="1">
      <c r="A75" s="35"/>
      <c r="B75" s="35"/>
      <c r="C75" s="35"/>
      <c r="D75" s="35"/>
      <c r="E75" s="35"/>
      <c r="F75" s="35"/>
      <c r="G75" s="35"/>
      <c r="H75" s="35"/>
      <c r="I75" s="35"/>
      <c r="J75" s="35"/>
      <c r="K75" s="35"/>
      <c r="L75" s="35"/>
      <c r="M75" s="35"/>
    </row>
    <row r="76" spans="1:13" ht="28.5" customHeight="1" thickBot="1">
      <c r="A76" s="37"/>
      <c r="B76" s="395"/>
      <c r="C76" s="38" t="s">
        <v>724</v>
      </c>
      <c r="D76" s="37"/>
      <c r="E76" s="395"/>
      <c r="F76" s="464" t="s">
        <v>725</v>
      </c>
      <c r="G76" s="37"/>
      <c r="H76" s="395"/>
      <c r="I76" s="812" t="s">
        <v>922</v>
      </c>
      <c r="J76" s="737"/>
      <c r="K76" s="38" t="s">
        <v>1043</v>
      </c>
      <c r="L76" s="38"/>
      <c r="M76" s="37"/>
    </row>
    <row r="77" spans="1:13" ht="12.75">
      <c r="A77" s="37"/>
      <c r="B77" s="38"/>
      <c r="C77" s="38"/>
      <c r="D77" s="37"/>
      <c r="E77" s="38"/>
      <c r="F77" s="464"/>
      <c r="G77" s="37"/>
      <c r="H77" s="38"/>
      <c r="I77" s="38"/>
      <c r="J77" s="37"/>
      <c r="K77" s="38"/>
      <c r="L77" s="38"/>
      <c r="M77" s="37"/>
    </row>
    <row r="78" spans="1:13" ht="27" customHeight="1">
      <c r="A78" s="814" t="s">
        <v>924</v>
      </c>
      <c r="B78" s="739"/>
      <c r="C78" s="739"/>
      <c r="D78" s="739"/>
      <c r="E78" s="739"/>
      <c r="F78" s="739"/>
      <c r="G78" s="739"/>
      <c r="H78" s="739"/>
      <c r="I78" s="739"/>
      <c r="J78" s="739"/>
      <c r="K78" s="739"/>
      <c r="L78" s="739"/>
      <c r="M78" s="739"/>
    </row>
    <row r="79" spans="1:13" ht="12.75">
      <c r="A79" s="41"/>
      <c r="B79" s="41"/>
      <c r="C79" s="41"/>
      <c r="D79" s="41"/>
      <c r="E79" s="41"/>
      <c r="F79" s="41"/>
      <c r="G79" s="41"/>
      <c r="H79" s="41"/>
      <c r="I79" s="41"/>
      <c r="J79" s="41"/>
      <c r="K79" s="41"/>
      <c r="L79" s="41"/>
      <c r="M79" s="41"/>
    </row>
    <row r="80" spans="1:13" ht="12.75">
      <c r="A80" s="37"/>
      <c r="B80" s="38"/>
      <c r="C80" s="37"/>
      <c r="D80" s="37"/>
      <c r="E80" s="38"/>
      <c r="F80" s="37"/>
      <c r="G80" s="37"/>
      <c r="H80" s="38"/>
      <c r="I80" s="37"/>
      <c r="J80" s="37"/>
      <c r="K80" s="38"/>
      <c r="L80" s="37"/>
      <c r="M80" s="37"/>
    </row>
    <row r="81" spans="1:13" ht="27.75" customHeight="1">
      <c r="A81" s="814" t="s">
        <v>925</v>
      </c>
      <c r="B81" s="739"/>
      <c r="C81" s="739"/>
      <c r="D81" s="739"/>
      <c r="E81" s="739"/>
      <c r="F81" s="739"/>
      <c r="G81" s="739"/>
      <c r="H81" s="739"/>
      <c r="I81" s="739"/>
      <c r="J81" s="739"/>
      <c r="K81" s="739"/>
      <c r="L81" s="739"/>
      <c r="M81" s="739"/>
    </row>
    <row r="82" spans="1:13" ht="13.5" thickBot="1">
      <c r="A82" s="42"/>
      <c r="B82" s="34"/>
      <c r="C82" s="34"/>
      <c r="D82" s="34"/>
      <c r="E82" s="34"/>
      <c r="F82" s="34"/>
      <c r="G82" s="34"/>
      <c r="H82" s="35"/>
      <c r="I82" s="35"/>
      <c r="J82" s="34"/>
      <c r="K82" s="34"/>
      <c r="L82" s="34"/>
      <c r="M82" s="34"/>
    </row>
    <row r="83" spans="1:13" ht="13.5" thickBot="1">
      <c r="A83" s="37"/>
      <c r="B83" s="395"/>
      <c r="C83" s="38" t="s">
        <v>724</v>
      </c>
      <c r="D83" s="37"/>
      <c r="E83" s="395"/>
      <c r="F83" s="38" t="s">
        <v>725</v>
      </c>
      <c r="G83" s="37"/>
      <c r="H83" s="38"/>
      <c r="I83" s="38"/>
      <c r="J83" s="37"/>
      <c r="K83" s="38"/>
      <c r="L83" s="37"/>
      <c r="M83" s="37"/>
    </row>
    <row r="84" spans="1:13" ht="12.75">
      <c r="A84" s="37"/>
      <c r="B84" s="38"/>
      <c r="C84" s="38"/>
      <c r="D84" s="37"/>
      <c r="E84" s="38"/>
      <c r="F84" s="38"/>
      <c r="G84" s="37"/>
      <c r="H84" s="38"/>
      <c r="I84" s="38"/>
      <c r="J84" s="37"/>
      <c r="K84" s="38"/>
      <c r="L84" s="37"/>
      <c r="M84" s="37"/>
    </row>
    <row r="85" spans="1:13" ht="12.75">
      <c r="A85" s="42" t="s">
        <v>926</v>
      </c>
      <c r="B85" s="38"/>
      <c r="C85" s="38"/>
      <c r="D85" s="37"/>
      <c r="E85" s="38"/>
      <c r="F85" s="38"/>
      <c r="G85" s="37"/>
      <c r="H85" s="38"/>
      <c r="I85" s="38"/>
      <c r="J85" s="37"/>
      <c r="K85" s="38"/>
      <c r="L85" s="37"/>
      <c r="M85" s="37"/>
    </row>
    <row r="86" spans="1:13" ht="12.75">
      <c r="A86" s="41"/>
      <c r="B86" s="41"/>
      <c r="C86" s="41"/>
      <c r="D86" s="41"/>
      <c r="E86" s="41"/>
      <c r="F86" s="41"/>
      <c r="G86" s="41"/>
      <c r="H86" s="41"/>
      <c r="I86" s="41"/>
      <c r="J86" s="41"/>
      <c r="K86" s="41"/>
      <c r="L86" s="41"/>
      <c r="M86" s="41"/>
    </row>
    <row r="87" spans="1:13" ht="12.75">
      <c r="A87" s="35"/>
      <c r="B87" s="35"/>
      <c r="C87" s="35"/>
      <c r="D87" s="35"/>
      <c r="E87" s="35"/>
      <c r="F87" s="35"/>
      <c r="G87" s="35"/>
      <c r="H87" s="35"/>
      <c r="I87" s="35"/>
      <c r="J87" s="35"/>
      <c r="K87" s="35"/>
      <c r="L87" s="35"/>
      <c r="M87" s="35"/>
    </row>
    <row r="88" spans="1:13" ht="26.25" customHeight="1">
      <c r="A88" s="814" t="s">
        <v>927</v>
      </c>
      <c r="B88" s="739"/>
      <c r="C88" s="739"/>
      <c r="D88" s="739"/>
      <c r="E88" s="739"/>
      <c r="F88" s="739"/>
      <c r="G88" s="739"/>
      <c r="H88" s="739"/>
      <c r="I88" s="739"/>
      <c r="J88" s="739"/>
      <c r="K88" s="739"/>
      <c r="L88" s="739"/>
      <c r="M88" s="739"/>
    </row>
    <row r="89" spans="1:13" ht="13.5" thickBot="1">
      <c r="A89" s="35"/>
      <c r="B89" s="35"/>
      <c r="C89" s="35"/>
      <c r="D89" s="35"/>
      <c r="E89" s="35"/>
      <c r="F89" s="35"/>
      <c r="G89" s="35"/>
      <c r="H89" s="35"/>
      <c r="I89" s="35"/>
      <c r="J89" s="35"/>
      <c r="K89" s="35"/>
      <c r="L89" s="35"/>
      <c r="M89" s="35"/>
    </row>
    <row r="90" spans="1:13" ht="13.5" thickBot="1">
      <c r="A90" s="37"/>
      <c r="B90" s="395"/>
      <c r="C90" s="40" t="s">
        <v>928</v>
      </c>
      <c r="D90" s="37"/>
      <c r="E90" s="395"/>
      <c r="F90" s="40" t="s">
        <v>1011</v>
      </c>
      <c r="G90" s="37"/>
      <c r="H90" s="395"/>
      <c r="I90" s="40" t="s">
        <v>1012</v>
      </c>
      <c r="J90" s="37"/>
      <c r="K90" s="395"/>
      <c r="L90" s="40" t="s">
        <v>1013</v>
      </c>
      <c r="M90" s="37"/>
    </row>
    <row r="91" spans="1:13" ht="12.75">
      <c r="A91" s="37"/>
      <c r="B91" s="38"/>
      <c r="C91" s="40"/>
      <c r="D91" s="37"/>
      <c r="E91" s="38"/>
      <c r="F91" s="40"/>
      <c r="G91" s="37"/>
      <c r="H91" s="38"/>
      <c r="I91" s="40"/>
      <c r="J91" s="37"/>
      <c r="K91" s="38"/>
      <c r="L91" s="40"/>
      <c r="M91" s="37"/>
    </row>
    <row r="92" spans="1:13" ht="28.5" customHeight="1">
      <c r="A92" s="814" t="s">
        <v>276</v>
      </c>
      <c r="B92" s="739"/>
      <c r="C92" s="739"/>
      <c r="D92" s="739"/>
      <c r="E92" s="739"/>
      <c r="F92" s="739"/>
      <c r="G92" s="739"/>
      <c r="H92" s="739"/>
      <c r="I92" s="739"/>
      <c r="J92" s="739"/>
      <c r="K92" s="739"/>
      <c r="L92" s="739"/>
      <c r="M92" s="739"/>
    </row>
    <row r="93" spans="1:13" ht="13.5" thickBot="1">
      <c r="A93" s="34"/>
      <c r="B93" s="37"/>
      <c r="C93" s="37"/>
      <c r="D93" s="37"/>
      <c r="E93" s="37"/>
      <c r="F93" s="37"/>
      <c r="G93" s="37"/>
      <c r="H93" s="37"/>
      <c r="I93" s="37"/>
      <c r="J93" s="37"/>
      <c r="K93" s="37"/>
      <c r="L93" s="37"/>
      <c r="M93" s="37"/>
    </row>
    <row r="94" spans="1:13" ht="26.25" thickBot="1">
      <c r="A94" s="37"/>
      <c r="B94" s="395"/>
      <c r="C94" s="37" t="s">
        <v>277</v>
      </c>
      <c r="D94" s="37"/>
      <c r="E94" s="395"/>
      <c r="F94" s="683" t="s">
        <v>278</v>
      </c>
      <c r="G94" s="37"/>
      <c r="H94" s="395"/>
      <c r="I94" s="37" t="s">
        <v>279</v>
      </c>
      <c r="J94" s="37"/>
      <c r="K94" s="395"/>
      <c r="L94" s="37" t="s">
        <v>703</v>
      </c>
      <c r="M94" s="37"/>
    </row>
    <row r="95" spans="1:13" ht="12.75">
      <c r="A95" s="37"/>
      <c r="B95" s="37"/>
      <c r="C95" s="37"/>
      <c r="D95" s="37"/>
      <c r="E95" s="37"/>
      <c r="F95" s="37"/>
      <c r="G95" s="37"/>
      <c r="H95" s="37"/>
      <c r="I95" s="37"/>
      <c r="J95" s="37"/>
      <c r="K95" s="37"/>
      <c r="L95" s="37"/>
      <c r="M95" s="37"/>
    </row>
    <row r="96" spans="1:13" ht="15">
      <c r="A96" s="687" t="s">
        <v>280</v>
      </c>
      <c r="B96" s="37"/>
      <c r="C96" s="37"/>
      <c r="D96" s="37"/>
      <c r="E96" s="37"/>
      <c r="F96" s="37"/>
      <c r="G96" s="37"/>
      <c r="H96" s="37"/>
      <c r="I96" s="37"/>
      <c r="J96" s="37"/>
      <c r="K96" s="37"/>
      <c r="L96" s="37"/>
      <c r="M96" s="37"/>
    </row>
    <row r="97" spans="1:13" ht="13.5" thickBot="1">
      <c r="A97" s="34"/>
      <c r="B97" s="37"/>
      <c r="C97" s="37"/>
      <c r="D97" s="37"/>
      <c r="E97" s="37"/>
      <c r="F97" s="37"/>
      <c r="G97" s="37"/>
      <c r="H97" s="37"/>
      <c r="I97" s="37"/>
      <c r="J97" s="37"/>
      <c r="K97" s="37"/>
      <c r="L97" s="37"/>
      <c r="M97" s="37"/>
    </row>
    <row r="98" spans="1:13" ht="13.5" thickBot="1">
      <c r="A98" s="37"/>
      <c r="B98" s="395"/>
      <c r="C98" s="37" t="s">
        <v>281</v>
      </c>
      <c r="D98" s="37"/>
      <c r="E98" s="395"/>
      <c r="F98" s="37" t="s">
        <v>282</v>
      </c>
      <c r="G98" s="37"/>
      <c r="H98" s="395"/>
      <c r="I98" s="37" t="s">
        <v>283</v>
      </c>
      <c r="J98" s="37"/>
      <c r="K98" s="395"/>
      <c r="L98" s="37" t="s">
        <v>284</v>
      </c>
      <c r="M98" s="37"/>
    </row>
    <row r="99" spans="1:13" ht="12.75">
      <c r="A99" s="37"/>
      <c r="B99" s="37"/>
      <c r="C99" s="37"/>
      <c r="D99" s="37"/>
      <c r="E99" s="37"/>
      <c r="F99" s="37"/>
      <c r="G99" s="37"/>
      <c r="H99" s="37"/>
      <c r="I99" s="37"/>
      <c r="J99" s="37"/>
      <c r="K99" s="37"/>
      <c r="L99" s="37"/>
      <c r="M99" s="37"/>
    </row>
    <row r="100" spans="1:13" ht="15">
      <c r="A100" s="687" t="s">
        <v>285</v>
      </c>
      <c r="B100" s="37"/>
      <c r="C100" s="37"/>
      <c r="D100" s="37"/>
      <c r="E100" s="37"/>
      <c r="F100" s="37"/>
      <c r="G100" s="37"/>
      <c r="H100" s="37"/>
      <c r="I100" s="37"/>
      <c r="J100" s="37"/>
      <c r="K100" s="37"/>
      <c r="L100" s="37"/>
      <c r="M100" s="37"/>
    </row>
    <row r="101" spans="1:13" ht="13.5" thickBot="1">
      <c r="A101" s="34"/>
      <c r="B101" s="37"/>
      <c r="C101" s="37"/>
      <c r="D101" s="37"/>
      <c r="E101" s="37"/>
      <c r="F101" s="37"/>
      <c r="G101" s="37"/>
      <c r="H101" s="37"/>
      <c r="I101" s="37"/>
      <c r="J101" s="37"/>
      <c r="K101" s="37"/>
      <c r="L101" s="37"/>
      <c r="M101" s="37"/>
    </row>
    <row r="102" spans="1:13" ht="13.5" thickBot="1">
      <c r="A102" s="37"/>
      <c r="B102" s="395"/>
      <c r="C102" s="37" t="s">
        <v>286</v>
      </c>
      <c r="D102" s="37"/>
      <c r="E102" s="395"/>
      <c r="F102" s="37" t="s">
        <v>287</v>
      </c>
      <c r="G102" s="37"/>
      <c r="H102" s="395"/>
      <c r="I102" s="37" t="s">
        <v>146</v>
      </c>
      <c r="J102" s="37"/>
      <c r="K102" s="395"/>
      <c r="L102" s="37" t="s">
        <v>288</v>
      </c>
      <c r="M102" s="37"/>
    </row>
    <row r="103" spans="1:13" ht="12.75">
      <c r="A103" s="37"/>
      <c r="B103" s="37"/>
      <c r="C103" s="37"/>
      <c r="D103" s="37"/>
      <c r="E103" s="37"/>
      <c r="F103" s="37"/>
      <c r="G103" s="37"/>
      <c r="H103" s="37"/>
      <c r="I103" s="37"/>
      <c r="J103" s="37"/>
      <c r="K103" s="37"/>
      <c r="L103" s="37"/>
      <c r="M103" s="37"/>
    </row>
    <row r="104" spans="1:13" ht="43.5" customHeight="1">
      <c r="A104" s="814" t="s">
        <v>289</v>
      </c>
      <c r="B104" s="739"/>
      <c r="C104" s="739"/>
      <c r="D104" s="739"/>
      <c r="E104" s="739"/>
      <c r="F104" s="739"/>
      <c r="G104" s="739"/>
      <c r="H104" s="739"/>
      <c r="I104" s="739"/>
      <c r="J104" s="739"/>
      <c r="K104" s="739"/>
      <c r="L104" s="739"/>
      <c r="M104" s="739"/>
    </row>
    <row r="105" spans="1:13" ht="17.25" customHeight="1">
      <c r="A105" s="35"/>
      <c r="B105" s="35"/>
      <c r="C105" s="35"/>
      <c r="D105" s="35"/>
      <c r="E105" s="35"/>
      <c r="F105" s="35"/>
      <c r="G105" s="35"/>
      <c r="H105" s="35"/>
      <c r="I105" s="35"/>
      <c r="J105" s="35"/>
      <c r="K105" s="35"/>
      <c r="L105" s="35"/>
      <c r="M105" s="35"/>
    </row>
    <row r="106" spans="1:13" ht="12.75">
      <c r="A106" s="41"/>
      <c r="B106" s="41"/>
      <c r="C106" s="41"/>
      <c r="D106" s="41"/>
      <c r="E106" s="41"/>
      <c r="F106" s="41"/>
      <c r="G106" s="41"/>
      <c r="H106" s="41"/>
      <c r="I106" s="41"/>
      <c r="J106" s="41"/>
      <c r="K106" s="41"/>
      <c r="L106" s="41"/>
      <c r="M106" s="41"/>
    </row>
    <row r="107" spans="1:76" s="463" customFormat="1" ht="13.5" customHeight="1">
      <c r="A107" s="35"/>
      <c r="B107" s="35"/>
      <c r="C107" s="35"/>
      <c r="D107" s="35"/>
      <c r="E107" s="35"/>
      <c r="F107" s="35"/>
      <c r="G107" s="35"/>
      <c r="H107" s="35"/>
      <c r="I107" s="35"/>
      <c r="J107" s="35"/>
      <c r="K107" s="35"/>
      <c r="L107" s="35"/>
      <c r="M107" s="35"/>
      <c r="N107" s="361"/>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row>
    <row r="108" spans="1:76" s="463" customFormat="1" ht="20.25" customHeight="1">
      <c r="A108" s="33" t="s">
        <v>290</v>
      </c>
      <c r="B108" s="36"/>
      <c r="C108" s="36"/>
      <c r="D108" s="36"/>
      <c r="E108" s="36"/>
      <c r="F108" s="36"/>
      <c r="G108" s="36"/>
      <c r="H108" s="36"/>
      <c r="I108" s="36"/>
      <c r="J108" s="36"/>
      <c r="K108" s="36"/>
      <c r="L108" s="36"/>
      <c r="M108" s="36"/>
      <c r="N108" s="361"/>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row>
    <row r="109" spans="1:76" s="463" customFormat="1" ht="13.5" customHeight="1">
      <c r="A109" s="34"/>
      <c r="B109" s="37"/>
      <c r="C109" s="37"/>
      <c r="D109" s="37"/>
      <c r="E109" s="37"/>
      <c r="F109" s="37"/>
      <c r="G109" s="37"/>
      <c r="H109" s="37"/>
      <c r="I109" s="37"/>
      <c r="J109" s="37"/>
      <c r="K109" s="37"/>
      <c r="L109" s="37"/>
      <c r="M109" s="37"/>
      <c r="N109" s="361"/>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row>
    <row r="110" spans="1:76" s="463" customFormat="1" ht="19.5" customHeight="1">
      <c r="A110" s="815" t="s">
        <v>291</v>
      </c>
      <c r="B110" s="739"/>
      <c r="C110" s="739"/>
      <c r="D110" s="739"/>
      <c r="E110" s="739"/>
      <c r="F110" s="739"/>
      <c r="G110" s="739"/>
      <c r="H110" s="739"/>
      <c r="I110" s="739"/>
      <c r="J110" s="739"/>
      <c r="K110" s="739"/>
      <c r="L110" s="739"/>
      <c r="M110" s="739"/>
      <c r="N110" s="36"/>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row>
    <row r="111" spans="1:76" s="31" customFormat="1" ht="24.75" customHeight="1">
      <c r="A111" s="739"/>
      <c r="B111" s="739"/>
      <c r="C111" s="739"/>
      <c r="D111" s="739"/>
      <c r="E111" s="739"/>
      <c r="F111" s="739"/>
      <c r="G111" s="739"/>
      <c r="H111" s="739"/>
      <c r="I111" s="739"/>
      <c r="J111" s="739"/>
      <c r="K111" s="739"/>
      <c r="L111" s="739"/>
      <c r="M111" s="739"/>
      <c r="N111" s="361"/>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row>
    <row r="112" spans="1:76" s="31" customFormat="1" ht="13.5" customHeight="1" thickBot="1">
      <c r="A112" s="34"/>
      <c r="B112" s="37"/>
      <c r="C112" s="37"/>
      <c r="D112" s="37"/>
      <c r="E112" s="37"/>
      <c r="F112" s="37"/>
      <c r="G112" s="37"/>
      <c r="H112" s="37"/>
      <c r="I112" s="37"/>
      <c r="J112" s="37"/>
      <c r="K112" s="37"/>
      <c r="L112" s="37"/>
      <c r="M112" s="37"/>
      <c r="N112" s="361"/>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row>
    <row r="113" spans="1:15" ht="25.5" customHeight="1" thickBot="1">
      <c r="A113" s="37"/>
      <c r="B113" s="395"/>
      <c r="C113" s="38" t="s">
        <v>292</v>
      </c>
      <c r="D113" s="37"/>
      <c r="E113" s="395"/>
      <c r="F113" s="38" t="s">
        <v>293</v>
      </c>
      <c r="G113" s="37"/>
      <c r="H113" s="395"/>
      <c r="I113" s="38" t="s">
        <v>294</v>
      </c>
      <c r="J113" s="37"/>
      <c r="K113" s="395"/>
      <c r="L113" s="812" t="s">
        <v>295</v>
      </c>
      <c r="M113" s="737"/>
      <c r="N113" s="361"/>
      <c r="O113" s="465"/>
    </row>
    <row r="114" spans="1:15" ht="15" thickBot="1">
      <c r="A114" s="37"/>
      <c r="B114" s="38"/>
      <c r="C114" s="38"/>
      <c r="D114" s="38"/>
      <c r="E114" s="38"/>
      <c r="F114" s="38"/>
      <c r="G114" s="38"/>
      <c r="H114" s="38"/>
      <c r="I114" s="38"/>
      <c r="J114" s="38"/>
      <c r="K114" s="38"/>
      <c r="L114" s="38"/>
      <c r="M114" s="37"/>
      <c r="N114" s="361"/>
      <c r="O114" s="465"/>
    </row>
    <row r="115" spans="1:15" ht="34.5" customHeight="1" thickBot="1">
      <c r="A115" s="37"/>
      <c r="B115" s="395"/>
      <c r="C115" s="812" t="s">
        <v>251</v>
      </c>
      <c r="D115" s="813"/>
      <c r="E115" s="395"/>
      <c r="F115" s="812" t="s">
        <v>252</v>
      </c>
      <c r="G115" s="813"/>
      <c r="H115" s="395"/>
      <c r="I115" s="812" t="s">
        <v>253</v>
      </c>
      <c r="J115" s="813"/>
      <c r="K115" s="395"/>
      <c r="L115" s="812" t="s">
        <v>254</v>
      </c>
      <c r="M115" s="818"/>
      <c r="O115" s="465"/>
    </row>
    <row r="116" spans="1:15" ht="13.5" thickBot="1">
      <c r="A116" s="37"/>
      <c r="B116" s="38"/>
      <c r="C116" s="37"/>
      <c r="D116" s="38"/>
      <c r="E116" s="38"/>
      <c r="F116" s="38"/>
      <c r="G116" s="38"/>
      <c r="H116" s="38"/>
      <c r="I116" s="38"/>
      <c r="J116" s="38"/>
      <c r="K116" s="38"/>
      <c r="L116" s="38"/>
      <c r="M116" s="37"/>
      <c r="O116" s="465"/>
    </row>
    <row r="117" spans="1:15" ht="28.5" customHeight="1" thickBot="1">
      <c r="A117" s="37"/>
      <c r="B117" s="395"/>
      <c r="C117" s="38" t="s">
        <v>256</v>
      </c>
      <c r="D117" s="37"/>
      <c r="E117" s="395"/>
      <c r="F117" s="784" t="s">
        <v>257</v>
      </c>
      <c r="G117" s="777"/>
      <c r="H117" s="395"/>
      <c r="I117" s="40" t="s">
        <v>255</v>
      </c>
      <c r="J117" s="37"/>
      <c r="K117" s="395"/>
      <c r="L117" s="38" t="s">
        <v>709</v>
      </c>
      <c r="M117" s="37"/>
      <c r="O117" s="465"/>
    </row>
    <row r="118" spans="1:15" ht="12.75">
      <c r="A118" s="37"/>
      <c r="B118" s="38"/>
      <c r="C118" s="37"/>
      <c r="D118" s="37"/>
      <c r="E118" s="38"/>
      <c r="F118" s="38"/>
      <c r="G118" s="37"/>
      <c r="H118" s="38"/>
      <c r="I118" s="38"/>
      <c r="J118" s="37"/>
      <c r="K118" s="38"/>
      <c r="L118" s="38"/>
      <c r="M118" s="37"/>
      <c r="O118" s="465"/>
    </row>
    <row r="119" spans="1:15" ht="12.75">
      <c r="A119" s="37"/>
      <c r="B119" s="34" t="s">
        <v>258</v>
      </c>
      <c r="C119" s="37"/>
      <c r="D119" s="37"/>
      <c r="E119" s="38"/>
      <c r="F119" s="38"/>
      <c r="G119" s="37"/>
      <c r="H119" s="38"/>
      <c r="I119" s="38"/>
      <c r="J119" s="37"/>
      <c r="K119" s="38"/>
      <c r="L119" s="38"/>
      <c r="M119" s="37"/>
      <c r="O119" s="465"/>
    </row>
    <row r="120" spans="1:15" ht="24.75" customHeight="1">
      <c r="A120" s="37"/>
      <c r="B120" s="37" t="s">
        <v>292</v>
      </c>
      <c r="C120" s="37"/>
      <c r="D120" s="692" t="s">
        <v>262</v>
      </c>
      <c r="E120" s="739"/>
      <c r="F120" s="739"/>
      <c r="G120" s="739"/>
      <c r="H120" s="739"/>
      <c r="I120" s="739"/>
      <c r="J120" s="739"/>
      <c r="K120" s="739"/>
      <c r="L120" s="739"/>
      <c r="M120" s="739"/>
      <c r="O120" s="465"/>
    </row>
    <row r="121" spans="1:15" ht="28.5" customHeight="1">
      <c r="A121" s="37"/>
      <c r="B121" s="37" t="s">
        <v>293</v>
      </c>
      <c r="C121" s="37"/>
      <c r="D121" s="692" t="s">
        <v>263</v>
      </c>
      <c r="E121" s="739"/>
      <c r="F121" s="739"/>
      <c r="G121" s="739"/>
      <c r="H121" s="739"/>
      <c r="I121" s="739"/>
      <c r="J121" s="739"/>
      <c r="K121" s="739"/>
      <c r="L121" s="739"/>
      <c r="M121" s="739"/>
      <c r="O121" s="465"/>
    </row>
    <row r="122" spans="1:13" ht="12.75">
      <c r="A122" s="34"/>
      <c r="B122" s="37" t="s">
        <v>259</v>
      </c>
      <c r="C122" s="37"/>
      <c r="D122" s="726" t="s">
        <v>264</v>
      </c>
      <c r="E122" s="739"/>
      <c r="F122" s="739"/>
      <c r="G122" s="739"/>
      <c r="H122" s="739"/>
      <c r="I122" s="739"/>
      <c r="J122" s="739"/>
      <c r="K122" s="739"/>
      <c r="L122" s="739"/>
      <c r="M122" s="739"/>
    </row>
    <row r="123" spans="1:13" ht="24.75" customHeight="1">
      <c r="A123" s="34"/>
      <c r="B123" s="818" t="s">
        <v>295</v>
      </c>
      <c r="C123" s="818"/>
      <c r="D123" s="40" t="s">
        <v>265</v>
      </c>
      <c r="E123" s="37"/>
      <c r="F123" s="37"/>
      <c r="G123" s="37"/>
      <c r="H123" s="37"/>
      <c r="I123" s="37"/>
      <c r="J123" s="37"/>
      <c r="K123" s="37"/>
      <c r="L123" s="37"/>
      <c r="M123" s="37"/>
    </row>
    <row r="124" spans="1:13" ht="26.25" customHeight="1">
      <c r="A124" s="34"/>
      <c r="B124" s="818" t="s">
        <v>260</v>
      </c>
      <c r="C124" s="818"/>
      <c r="D124" s="40" t="s">
        <v>266</v>
      </c>
      <c r="E124" s="37"/>
      <c r="F124" s="37"/>
      <c r="G124" s="37"/>
      <c r="H124" s="37"/>
      <c r="I124" s="37"/>
      <c r="J124" s="37"/>
      <c r="K124" s="37"/>
      <c r="L124" s="37"/>
      <c r="M124" s="37"/>
    </row>
    <row r="125" spans="1:13" ht="25.5" customHeight="1">
      <c r="A125" s="34"/>
      <c r="B125" s="818" t="s">
        <v>252</v>
      </c>
      <c r="C125" s="818"/>
      <c r="D125" s="692" t="s">
        <v>267</v>
      </c>
      <c r="E125" s="739"/>
      <c r="F125" s="739"/>
      <c r="G125" s="739"/>
      <c r="H125" s="739"/>
      <c r="I125" s="739"/>
      <c r="J125" s="739"/>
      <c r="K125" s="739"/>
      <c r="L125" s="739"/>
      <c r="M125" s="739"/>
    </row>
    <row r="126" spans="1:13" ht="24" customHeight="1">
      <c r="A126" s="34"/>
      <c r="B126" s="818" t="s">
        <v>261</v>
      </c>
      <c r="C126" s="818"/>
      <c r="D126" s="726" t="s">
        <v>268</v>
      </c>
      <c r="E126" s="739"/>
      <c r="F126" s="739"/>
      <c r="G126" s="739"/>
      <c r="H126" s="739"/>
      <c r="I126" s="739"/>
      <c r="J126" s="739"/>
      <c r="K126" s="739"/>
      <c r="L126" s="739"/>
      <c r="M126" s="739"/>
    </row>
    <row r="127" spans="1:13" ht="26.25" customHeight="1">
      <c r="A127" s="34"/>
      <c r="B127" s="818" t="s">
        <v>254</v>
      </c>
      <c r="C127" s="818"/>
      <c r="D127" s="40" t="s">
        <v>269</v>
      </c>
      <c r="E127" s="37"/>
      <c r="F127" s="37"/>
      <c r="G127" s="37"/>
      <c r="H127" s="37"/>
      <c r="I127" s="37"/>
      <c r="J127" s="37"/>
      <c r="K127" s="37"/>
      <c r="L127" s="37"/>
      <c r="M127" s="37"/>
    </row>
    <row r="128" spans="1:13" ht="23.25" customHeight="1">
      <c r="A128" s="34"/>
      <c r="B128" s="37" t="s">
        <v>256</v>
      </c>
      <c r="C128" s="37"/>
      <c r="D128" s="726" t="s">
        <v>270</v>
      </c>
      <c r="E128" s="739"/>
      <c r="F128" s="739"/>
      <c r="G128" s="739"/>
      <c r="H128" s="739"/>
      <c r="I128" s="739"/>
      <c r="J128" s="739"/>
      <c r="K128" s="739"/>
      <c r="L128" s="739"/>
      <c r="M128" s="739"/>
    </row>
    <row r="129" spans="1:13" ht="24.75" customHeight="1">
      <c r="A129" s="34"/>
      <c r="B129" s="819" t="s">
        <v>257</v>
      </c>
      <c r="C129" s="739"/>
      <c r="D129" s="726" t="s">
        <v>271</v>
      </c>
      <c r="E129" s="739"/>
      <c r="F129" s="739"/>
      <c r="G129" s="739"/>
      <c r="H129" s="739"/>
      <c r="I129" s="739"/>
      <c r="J129" s="739"/>
      <c r="K129" s="739"/>
      <c r="L129" s="739"/>
      <c r="M129" s="739"/>
    </row>
    <row r="130" spans="1:13" ht="12.75">
      <c r="A130" s="34"/>
      <c r="B130" s="40" t="s">
        <v>255</v>
      </c>
      <c r="C130" s="37"/>
      <c r="D130" s="726" t="s">
        <v>272</v>
      </c>
      <c r="E130" s="816"/>
      <c r="F130" s="816"/>
      <c r="G130" s="816"/>
      <c r="H130" s="816"/>
      <c r="I130" s="816"/>
      <c r="J130" s="816"/>
      <c r="K130" s="816"/>
      <c r="L130" s="816"/>
      <c r="M130" s="816"/>
    </row>
    <row r="131" spans="1:13" ht="24.75" customHeight="1">
      <c r="A131" s="34"/>
      <c r="B131" s="40"/>
      <c r="C131" s="37"/>
      <c r="D131" s="816"/>
      <c r="E131" s="816"/>
      <c r="F131" s="816"/>
      <c r="G131" s="816"/>
      <c r="H131" s="816"/>
      <c r="I131" s="816"/>
      <c r="J131" s="816"/>
      <c r="K131" s="816"/>
      <c r="L131" s="816"/>
      <c r="M131" s="816"/>
    </row>
    <row r="132" spans="1:13" ht="12.75">
      <c r="A132" s="34"/>
      <c r="B132" s="37"/>
      <c r="C132" s="37"/>
      <c r="D132" s="37"/>
      <c r="E132" s="37"/>
      <c r="F132" s="37"/>
      <c r="G132" s="37"/>
      <c r="H132" s="37"/>
      <c r="I132" s="37"/>
      <c r="J132" s="37"/>
      <c r="K132" s="37"/>
      <c r="L132" s="37"/>
      <c r="M132" s="37"/>
    </row>
    <row r="133" spans="1:13" ht="15">
      <c r="A133" s="714" t="s">
        <v>273</v>
      </c>
      <c r="B133" s="37"/>
      <c r="C133" s="37"/>
      <c r="D133" s="37"/>
      <c r="E133" s="37"/>
      <c r="F133" s="37"/>
      <c r="G133" s="37"/>
      <c r="H133" s="37"/>
      <c r="I133" s="37"/>
      <c r="J133" s="37"/>
      <c r="K133" s="37"/>
      <c r="L133" s="37"/>
      <c r="M133" s="37"/>
    </row>
    <row r="134" spans="1:13" ht="12.75">
      <c r="A134" s="398"/>
      <c r="B134" s="398"/>
      <c r="C134" s="398"/>
      <c r="D134" s="398"/>
      <c r="E134" s="398"/>
      <c r="F134" s="398"/>
      <c r="G134" s="398"/>
      <c r="H134" s="398"/>
      <c r="I134" s="398"/>
      <c r="J134" s="398"/>
      <c r="K134" s="398"/>
      <c r="L134" s="398"/>
      <c r="M134" s="398"/>
    </row>
    <row r="135" spans="1:13" ht="12.75">
      <c r="A135" s="398"/>
      <c r="B135" s="398"/>
      <c r="C135" s="398"/>
      <c r="D135" s="398"/>
      <c r="E135" s="398"/>
      <c r="F135" s="398"/>
      <c r="G135" s="398"/>
      <c r="H135" s="398"/>
      <c r="I135" s="398"/>
      <c r="J135" s="398"/>
      <c r="K135" s="398"/>
      <c r="L135" s="398"/>
      <c r="M135" s="398"/>
    </row>
    <row r="136" spans="1:13" ht="12.75">
      <c r="A136" s="38"/>
      <c r="B136" s="38"/>
      <c r="C136" s="38"/>
      <c r="D136" s="38"/>
      <c r="E136" s="38"/>
      <c r="F136" s="38"/>
      <c r="G136" s="38"/>
      <c r="H136" s="38"/>
      <c r="I136" s="38"/>
      <c r="J136" s="38"/>
      <c r="K136" s="38"/>
      <c r="L136" s="38"/>
      <c r="M136" s="38"/>
    </row>
    <row r="137" spans="1:13" ht="27" customHeight="1">
      <c r="A137" s="814" t="s">
        <v>274</v>
      </c>
      <c r="B137" s="739"/>
      <c r="C137" s="739"/>
      <c r="D137" s="739"/>
      <c r="E137" s="739"/>
      <c r="F137" s="739"/>
      <c r="G137" s="739"/>
      <c r="H137" s="739"/>
      <c r="I137" s="739"/>
      <c r="J137" s="739"/>
      <c r="K137" s="739"/>
      <c r="L137" s="739"/>
      <c r="M137" s="739"/>
    </row>
    <row r="138" spans="1:13" ht="12.75">
      <c r="A138" s="35" t="s">
        <v>1044</v>
      </c>
      <c r="B138" s="398"/>
      <c r="C138" s="398"/>
      <c r="D138" s="398"/>
      <c r="E138" s="398"/>
      <c r="F138" s="398"/>
      <c r="G138" s="398"/>
      <c r="H138" s="398"/>
      <c r="I138" s="398"/>
      <c r="J138" s="398"/>
      <c r="K138" s="398"/>
      <c r="L138" s="398"/>
      <c r="M138" s="398"/>
    </row>
    <row r="139" spans="1:13" ht="12.75">
      <c r="A139" s="41"/>
      <c r="B139" s="350"/>
      <c r="C139" s="350"/>
      <c r="D139" s="350"/>
      <c r="E139" s="350"/>
      <c r="F139" s="350"/>
      <c r="G139" s="350"/>
      <c r="H139" s="350"/>
      <c r="I139" s="350"/>
      <c r="J139" s="350"/>
      <c r="K139" s="350"/>
      <c r="L139" s="350"/>
      <c r="M139" s="350"/>
    </row>
    <row r="140" spans="1:13" ht="12.75">
      <c r="A140" s="35"/>
      <c r="B140" s="38"/>
      <c r="C140" s="38"/>
      <c r="D140" s="38"/>
      <c r="E140" s="38"/>
      <c r="F140" s="38"/>
      <c r="G140" s="38"/>
      <c r="H140" s="38"/>
      <c r="I140" s="38"/>
      <c r="J140" s="38"/>
      <c r="K140" s="38"/>
      <c r="L140" s="38"/>
      <c r="M140" s="38"/>
    </row>
    <row r="141" spans="1:13" ht="12.75">
      <c r="A141" s="35" t="s">
        <v>1045</v>
      </c>
      <c r="B141" s="398"/>
      <c r="C141" s="398"/>
      <c r="D141" s="398"/>
      <c r="E141" s="398"/>
      <c r="F141" s="398"/>
      <c r="G141" s="398"/>
      <c r="H141" s="398"/>
      <c r="I141" s="398"/>
      <c r="J141" s="398"/>
      <c r="K141" s="398"/>
      <c r="L141" s="398"/>
      <c r="M141" s="398"/>
    </row>
    <row r="142" spans="1:13" ht="12.75">
      <c r="A142" s="41"/>
      <c r="B142" s="398"/>
      <c r="C142" s="398"/>
      <c r="D142" s="398"/>
      <c r="E142" s="398"/>
      <c r="F142" s="398"/>
      <c r="G142" s="398"/>
      <c r="H142" s="398"/>
      <c r="I142" s="398"/>
      <c r="J142" s="398"/>
      <c r="K142" s="398"/>
      <c r="L142" s="398"/>
      <c r="M142" s="398"/>
    </row>
    <row r="143" spans="1:13" ht="12.75">
      <c r="A143" s="467"/>
      <c r="B143" s="468"/>
      <c r="C143" s="468"/>
      <c r="D143" s="468"/>
      <c r="E143" s="468"/>
      <c r="F143" s="468"/>
      <c r="G143" s="468"/>
      <c r="H143" s="468"/>
      <c r="I143" s="468"/>
      <c r="J143" s="468"/>
      <c r="K143" s="468"/>
      <c r="L143" s="468"/>
      <c r="M143" s="468"/>
    </row>
    <row r="144" spans="1:13" ht="12.75">
      <c r="A144" s="35" t="s">
        <v>1046</v>
      </c>
      <c r="B144" s="398"/>
      <c r="C144" s="398"/>
      <c r="D144" s="398"/>
      <c r="E144" s="398"/>
      <c r="F144" s="398"/>
      <c r="G144" s="398"/>
      <c r="H144" s="398"/>
      <c r="I144" s="398"/>
      <c r="J144" s="398"/>
      <c r="K144" s="398"/>
      <c r="L144" s="398"/>
      <c r="M144" s="398"/>
    </row>
    <row r="145" spans="1:13" ht="12.75">
      <c r="A145" s="41"/>
      <c r="B145" s="398"/>
      <c r="C145" s="398"/>
      <c r="D145" s="398"/>
      <c r="E145" s="398"/>
      <c r="F145" s="398"/>
      <c r="G145" s="398"/>
      <c r="H145" s="398"/>
      <c r="I145" s="398"/>
      <c r="J145" s="398"/>
      <c r="K145" s="398"/>
      <c r="L145" s="398"/>
      <c r="M145" s="398"/>
    </row>
    <row r="146" spans="1:13" ht="12.75">
      <c r="A146" s="35"/>
      <c r="B146" s="38"/>
      <c r="C146" s="38"/>
      <c r="D146" s="38"/>
      <c r="E146" s="38"/>
      <c r="F146" s="38"/>
      <c r="G146" s="38"/>
      <c r="H146" s="38"/>
      <c r="I146" s="38"/>
      <c r="J146" s="38"/>
      <c r="K146" s="38"/>
      <c r="L146" s="38"/>
      <c r="M146" s="38"/>
    </row>
    <row r="147" spans="1:13" ht="30" customHeight="1">
      <c r="A147" s="814" t="s">
        <v>275</v>
      </c>
      <c r="B147" s="739"/>
      <c r="C147" s="739"/>
      <c r="D147" s="739"/>
      <c r="E147" s="739"/>
      <c r="F147" s="739"/>
      <c r="G147" s="739"/>
      <c r="H147" s="739"/>
      <c r="I147" s="739"/>
      <c r="J147" s="739"/>
      <c r="K147" s="739"/>
      <c r="L147" s="739"/>
      <c r="M147" s="739"/>
    </row>
    <row r="148" spans="1:13" ht="13.5" thickBot="1">
      <c r="A148" s="34"/>
      <c r="B148" s="37"/>
      <c r="C148" s="37"/>
      <c r="D148" s="37"/>
      <c r="E148" s="37"/>
      <c r="F148" s="37"/>
      <c r="G148" s="37"/>
      <c r="H148" s="37"/>
      <c r="I148" s="37"/>
      <c r="J148" s="37"/>
      <c r="K148" s="37"/>
      <c r="L148" s="37"/>
      <c r="M148" s="37"/>
    </row>
    <row r="149" spans="1:13" ht="13.5" thickBot="1">
      <c r="A149" s="37"/>
      <c r="B149" s="395"/>
      <c r="C149" s="38" t="s">
        <v>929</v>
      </c>
      <c r="D149" s="37"/>
      <c r="E149" s="395"/>
      <c r="F149" s="38" t="s">
        <v>933</v>
      </c>
      <c r="G149" s="37"/>
      <c r="H149" s="395"/>
      <c r="I149" s="38" t="s">
        <v>934</v>
      </c>
      <c r="J149" s="37"/>
      <c r="K149" s="395"/>
      <c r="L149" s="38" t="s">
        <v>935</v>
      </c>
      <c r="M149" s="37"/>
    </row>
    <row r="150" spans="1:13" ht="12.75">
      <c r="A150" s="35"/>
      <c r="B150" s="35"/>
      <c r="C150" s="35"/>
      <c r="D150" s="35"/>
      <c r="E150" s="35"/>
      <c r="F150" s="35"/>
      <c r="G150" s="35"/>
      <c r="H150" s="35"/>
      <c r="I150" s="35"/>
      <c r="J150" s="35"/>
      <c r="K150" s="35"/>
      <c r="L150" s="35"/>
      <c r="M150" s="35"/>
    </row>
    <row r="151" spans="1:13" ht="15">
      <c r="A151" s="725" t="s">
        <v>930</v>
      </c>
      <c r="B151" s="34"/>
      <c r="C151" s="34"/>
      <c r="D151" s="34"/>
      <c r="E151" s="34"/>
      <c r="F151" s="34"/>
      <c r="G151" s="34"/>
      <c r="H151" s="34"/>
      <c r="I151" s="34"/>
      <c r="J151" s="34"/>
      <c r="K151" s="34"/>
      <c r="L151" s="34"/>
      <c r="M151" s="34"/>
    </row>
    <row r="152" spans="1:13" ht="13.5" thickBot="1">
      <c r="A152" s="34"/>
      <c r="B152" s="37"/>
      <c r="C152" s="37"/>
      <c r="D152" s="37"/>
      <c r="E152" s="37"/>
      <c r="F152" s="37"/>
      <c r="G152" s="37"/>
      <c r="H152" s="37"/>
      <c r="I152" s="37"/>
      <c r="J152" s="37"/>
      <c r="K152" s="37"/>
      <c r="L152" s="37"/>
      <c r="M152" s="37"/>
    </row>
    <row r="153" spans="1:13" ht="13.5" thickBot="1">
      <c r="A153" s="37"/>
      <c r="B153" s="395"/>
      <c r="C153" s="38" t="s">
        <v>931</v>
      </c>
      <c r="D153" s="37"/>
      <c r="E153" s="395"/>
      <c r="F153" s="38" t="s">
        <v>1047</v>
      </c>
      <c r="G153" s="37"/>
      <c r="H153" s="395"/>
      <c r="I153" s="38" t="s">
        <v>933</v>
      </c>
      <c r="J153" s="37"/>
      <c r="K153" s="395"/>
      <c r="L153" s="38" t="s">
        <v>932</v>
      </c>
      <c r="M153" s="37"/>
    </row>
    <row r="154" spans="1:13" ht="12.75">
      <c r="A154" s="35"/>
      <c r="B154" s="35"/>
      <c r="C154" s="35"/>
      <c r="D154" s="35"/>
      <c r="E154" s="35"/>
      <c r="F154" s="35"/>
      <c r="G154" s="35"/>
      <c r="H154" s="35"/>
      <c r="I154" s="35"/>
      <c r="J154" s="35"/>
      <c r="K154" s="35"/>
      <c r="L154" s="35"/>
      <c r="M154" s="35"/>
    </row>
    <row r="155" spans="1:13" ht="25.5" customHeight="1">
      <c r="A155" s="810" t="s">
        <v>937</v>
      </c>
      <c r="B155" s="739"/>
      <c r="C155" s="739"/>
      <c r="D155" s="739"/>
      <c r="E155" s="739"/>
      <c r="F155" s="739"/>
      <c r="G155" s="739"/>
      <c r="H155" s="739"/>
      <c r="I155" s="739"/>
      <c r="J155" s="739"/>
      <c r="K155" s="739"/>
      <c r="L155" s="739"/>
      <c r="M155" s="34"/>
    </row>
    <row r="156" spans="1:15" ht="13.5" thickBot="1">
      <c r="A156" s="34"/>
      <c r="B156" s="37"/>
      <c r="C156" s="37"/>
      <c r="D156" s="37"/>
      <c r="E156" s="37"/>
      <c r="F156" s="37"/>
      <c r="G156" s="37"/>
      <c r="H156" s="37"/>
      <c r="I156" s="37"/>
      <c r="J156" s="37"/>
      <c r="K156" s="37"/>
      <c r="L156" s="37"/>
      <c r="M156" s="37"/>
      <c r="O156" s="465"/>
    </row>
    <row r="157" spans="1:13" ht="13.5" thickBot="1">
      <c r="A157" s="37"/>
      <c r="B157" s="395"/>
      <c r="C157" s="38" t="s">
        <v>931</v>
      </c>
      <c r="D157" s="37"/>
      <c r="E157" s="395"/>
      <c r="F157" s="38" t="s">
        <v>1047</v>
      </c>
      <c r="G157" s="37"/>
      <c r="H157" s="395"/>
      <c r="I157" s="38" t="s">
        <v>936</v>
      </c>
      <c r="J157" s="37"/>
      <c r="K157" s="395"/>
      <c r="L157" s="38" t="s">
        <v>938</v>
      </c>
      <c r="M157" s="37"/>
    </row>
    <row r="158" spans="1:13" ht="12.75">
      <c r="A158" s="35"/>
      <c r="B158" s="35"/>
      <c r="C158" s="35"/>
      <c r="D158" s="35"/>
      <c r="E158" s="35"/>
      <c r="F158" s="35"/>
      <c r="G158" s="35"/>
      <c r="H158" s="35"/>
      <c r="I158" s="35"/>
      <c r="J158" s="35"/>
      <c r="K158" s="35"/>
      <c r="L158" s="35"/>
      <c r="M158" s="35"/>
    </row>
    <row r="159" spans="1:13" ht="26.25" customHeight="1">
      <c r="A159" s="810" t="s">
        <v>939</v>
      </c>
      <c r="B159" s="739"/>
      <c r="C159" s="739"/>
      <c r="D159" s="739"/>
      <c r="E159" s="739"/>
      <c r="F159" s="739"/>
      <c r="G159" s="739"/>
      <c r="H159" s="739"/>
      <c r="I159" s="739"/>
      <c r="J159" s="739"/>
      <c r="K159" s="739"/>
      <c r="L159" s="739"/>
      <c r="M159" s="34"/>
    </row>
    <row r="160" spans="1:13" ht="13.5" thickBot="1">
      <c r="A160" s="34"/>
      <c r="B160" s="37"/>
      <c r="C160" s="37"/>
      <c r="D160" s="37"/>
      <c r="E160" s="37"/>
      <c r="F160" s="37"/>
      <c r="G160" s="37"/>
      <c r="H160" s="37"/>
      <c r="I160" s="37"/>
      <c r="J160" s="37"/>
      <c r="K160" s="37"/>
      <c r="L160" s="37"/>
      <c r="M160" s="37"/>
    </row>
    <row r="161" spans="1:13" ht="13.5" thickBot="1">
      <c r="A161" s="37"/>
      <c r="B161" s="395"/>
      <c r="C161" s="37" t="s">
        <v>940</v>
      </c>
      <c r="D161" s="37"/>
      <c r="E161" s="395"/>
      <c r="F161" s="37" t="s">
        <v>1048</v>
      </c>
      <c r="G161" s="37"/>
      <c r="H161" s="395"/>
      <c r="I161" s="37" t="s">
        <v>1049</v>
      </c>
      <c r="J161" s="37"/>
      <c r="K161" s="395"/>
      <c r="L161" s="37" t="s">
        <v>941</v>
      </c>
      <c r="M161" s="37"/>
    </row>
    <row r="162" spans="1:13" ht="12.75">
      <c r="A162" s="35"/>
      <c r="B162" s="35"/>
      <c r="C162" s="35"/>
      <c r="D162" s="35"/>
      <c r="E162" s="35"/>
      <c r="F162" s="35"/>
      <c r="G162" s="35"/>
      <c r="H162" s="35"/>
      <c r="I162" s="35"/>
      <c r="J162" s="35"/>
      <c r="K162" s="35"/>
      <c r="L162" s="35"/>
      <c r="M162" s="35"/>
    </row>
    <row r="163" spans="1:13" ht="27" customHeight="1">
      <c r="A163" s="810" t="s">
        <v>944</v>
      </c>
      <c r="B163" s="739"/>
      <c r="C163" s="739"/>
      <c r="D163" s="739"/>
      <c r="E163" s="739"/>
      <c r="F163" s="739"/>
      <c r="G163" s="739"/>
      <c r="H163" s="739"/>
      <c r="I163" s="739"/>
      <c r="J163" s="739"/>
      <c r="K163" s="739"/>
      <c r="L163" s="739"/>
      <c r="M163" s="34"/>
    </row>
    <row r="164" spans="1:13" ht="13.5" thickBot="1">
      <c r="A164" s="34"/>
      <c r="B164" s="37"/>
      <c r="C164" s="37"/>
      <c r="D164" s="37"/>
      <c r="E164" s="37"/>
      <c r="F164" s="37"/>
      <c r="G164" s="37"/>
      <c r="H164" s="37"/>
      <c r="I164" s="37"/>
      <c r="J164" s="37"/>
      <c r="K164" s="37"/>
      <c r="L164" s="37"/>
      <c r="M164" s="37"/>
    </row>
    <row r="165" spans="1:13" ht="13.5" thickBot="1">
      <c r="A165" s="37"/>
      <c r="B165" s="395"/>
      <c r="C165" s="38" t="s">
        <v>942</v>
      </c>
      <c r="D165" s="37"/>
      <c r="E165" s="395"/>
      <c r="F165" s="464" t="s">
        <v>1050</v>
      </c>
      <c r="G165" s="37"/>
      <c r="H165" s="395"/>
      <c r="I165" s="464" t="s">
        <v>1051</v>
      </c>
      <c r="J165" s="37"/>
      <c r="K165" s="395"/>
      <c r="L165" s="38" t="s">
        <v>943</v>
      </c>
      <c r="M165" s="37"/>
    </row>
    <row r="166" spans="1:16" ht="12.75">
      <c r="A166" s="35"/>
      <c r="B166" s="35"/>
      <c r="C166" s="35"/>
      <c r="D166" s="35"/>
      <c r="E166" s="35"/>
      <c r="F166" s="35"/>
      <c r="G166" s="35"/>
      <c r="H166" s="35"/>
      <c r="I166" s="35"/>
      <c r="J166" s="35"/>
      <c r="K166" s="35"/>
      <c r="L166" s="35"/>
      <c r="M166" s="35"/>
      <c r="P166" s="465"/>
    </row>
    <row r="167" spans="1:13" ht="27" customHeight="1">
      <c r="A167" s="810" t="s">
        <v>949</v>
      </c>
      <c r="B167" s="739"/>
      <c r="C167" s="739"/>
      <c r="D167" s="739"/>
      <c r="E167" s="739"/>
      <c r="F167" s="739"/>
      <c r="G167" s="739"/>
      <c r="H167" s="739"/>
      <c r="I167" s="739"/>
      <c r="J167" s="739"/>
      <c r="K167" s="739"/>
      <c r="L167" s="739"/>
      <c r="M167" s="35"/>
    </row>
    <row r="168" spans="1:13" ht="13.5" thickBot="1">
      <c r="A168" s="34"/>
      <c r="B168" s="37"/>
      <c r="C168" s="37"/>
      <c r="D168" s="37"/>
      <c r="E168" s="37"/>
      <c r="F168" s="37"/>
      <c r="G168" s="37"/>
      <c r="H168" s="37"/>
      <c r="I168" s="37"/>
      <c r="J168" s="37"/>
      <c r="K168" s="37"/>
      <c r="L168" s="37"/>
      <c r="M168" s="37"/>
    </row>
    <row r="169" spans="1:13" ht="25.5" customHeight="1" thickBot="1">
      <c r="A169" s="37"/>
      <c r="B169" s="395"/>
      <c r="C169" s="812" t="s">
        <v>945</v>
      </c>
      <c r="D169" s="813"/>
      <c r="E169" s="395"/>
      <c r="F169" s="38" t="s">
        <v>946</v>
      </c>
      <c r="G169" s="37"/>
      <c r="H169" s="395"/>
      <c r="I169" s="38" t="s">
        <v>947</v>
      </c>
      <c r="J169" s="37"/>
      <c r="K169" s="395"/>
      <c r="L169" s="38" t="s">
        <v>948</v>
      </c>
      <c r="M169" s="37"/>
    </row>
    <row r="170" spans="1:13" ht="12.75">
      <c r="A170" s="35"/>
      <c r="B170" s="35"/>
      <c r="C170" s="35"/>
      <c r="D170" s="35"/>
      <c r="E170" s="35"/>
      <c r="F170" s="35"/>
      <c r="G170" s="35"/>
      <c r="H170" s="35"/>
      <c r="I170" s="35"/>
      <c r="J170" s="35"/>
      <c r="K170" s="35"/>
      <c r="L170" s="35"/>
      <c r="M170" s="35"/>
    </row>
    <row r="171" spans="1:76" s="469" customFormat="1" ht="15">
      <c r="A171" s="714" t="s">
        <v>950</v>
      </c>
      <c r="B171" s="465"/>
      <c r="C171" s="465"/>
      <c r="D171" s="465"/>
      <c r="E171" s="465"/>
      <c r="F171" s="465"/>
      <c r="G171" s="465"/>
      <c r="H171" s="465"/>
      <c r="I171" s="465"/>
      <c r="J171" s="465"/>
      <c r="K171" s="465"/>
      <c r="L171" s="465"/>
      <c r="M171" s="465"/>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5"/>
      <c r="AL171" s="465"/>
      <c r="AM171" s="465"/>
      <c r="AN171" s="465"/>
      <c r="AO171" s="465"/>
      <c r="AP171" s="465"/>
      <c r="AQ171" s="465"/>
      <c r="AR171" s="465"/>
      <c r="AS171" s="465"/>
      <c r="AT171" s="465"/>
      <c r="AU171" s="465"/>
      <c r="AV171" s="465"/>
      <c r="AW171" s="465"/>
      <c r="AX171" s="465"/>
      <c r="AY171" s="465"/>
      <c r="AZ171" s="465"/>
      <c r="BA171" s="465"/>
      <c r="BB171" s="465"/>
      <c r="BC171" s="465"/>
      <c r="BD171" s="465"/>
      <c r="BE171" s="465"/>
      <c r="BF171" s="465"/>
      <c r="BG171" s="465"/>
      <c r="BH171" s="465"/>
      <c r="BI171" s="465"/>
      <c r="BJ171" s="465"/>
      <c r="BK171" s="465"/>
      <c r="BL171" s="465"/>
      <c r="BM171" s="465"/>
      <c r="BN171" s="465"/>
      <c r="BO171" s="465"/>
      <c r="BP171" s="465"/>
      <c r="BQ171" s="465"/>
      <c r="BR171" s="465"/>
      <c r="BS171" s="465"/>
      <c r="BT171" s="465"/>
      <c r="BU171" s="465"/>
      <c r="BV171" s="465"/>
      <c r="BW171" s="465"/>
      <c r="BX171" s="465"/>
    </row>
    <row r="172" spans="1:13" ht="12.75">
      <c r="A172" s="41"/>
      <c r="B172" s="41"/>
      <c r="C172" s="41"/>
      <c r="D172" s="41"/>
      <c r="E172" s="41"/>
      <c r="F172" s="41"/>
      <c r="G172" s="41"/>
      <c r="H172" s="41"/>
      <c r="I172" s="41"/>
      <c r="J172" s="41"/>
      <c r="K172" s="41"/>
      <c r="L172" s="41"/>
      <c r="M172" s="41"/>
    </row>
    <row r="173" spans="1:13" ht="12.75">
      <c r="A173" s="461"/>
      <c r="B173" s="461"/>
      <c r="C173" s="461"/>
      <c r="D173" s="461"/>
      <c r="E173" s="461"/>
      <c r="F173" s="461"/>
      <c r="G173" s="461"/>
      <c r="H173" s="461"/>
      <c r="I173" s="461"/>
      <c r="J173" s="461"/>
      <c r="K173" s="461"/>
      <c r="L173" s="461"/>
      <c r="M173" s="461"/>
    </row>
    <row r="174" spans="1:13" ht="12.75" customHeight="1">
      <c r="A174" s="35"/>
      <c r="B174" s="35"/>
      <c r="C174" s="35"/>
      <c r="D174" s="35"/>
      <c r="E174" s="35"/>
      <c r="F174" s="35"/>
      <c r="G174" s="35"/>
      <c r="H174" s="35"/>
      <c r="I174" s="35"/>
      <c r="J174" s="35"/>
      <c r="K174" s="35"/>
      <c r="L174" s="35"/>
      <c r="M174" s="35"/>
    </row>
    <row r="175" spans="1:13" ht="44.25" customHeight="1">
      <c r="A175" s="810" t="s">
        <v>951</v>
      </c>
      <c r="B175" s="739"/>
      <c r="C175" s="739"/>
      <c r="D175" s="739"/>
      <c r="E175" s="739"/>
      <c r="F175" s="739"/>
      <c r="G175" s="739"/>
      <c r="H175" s="739"/>
      <c r="I175" s="739"/>
      <c r="J175" s="739"/>
      <c r="K175" s="739"/>
      <c r="L175" s="739"/>
      <c r="M175" s="37"/>
    </row>
    <row r="176" spans="1:13" ht="12.75">
      <c r="A176" s="35"/>
      <c r="B176" s="35"/>
      <c r="C176" s="35"/>
      <c r="D176" s="35"/>
      <c r="E176" s="35"/>
      <c r="F176" s="35"/>
      <c r="G176" s="35"/>
      <c r="H176" s="35"/>
      <c r="I176" s="35"/>
      <c r="J176" s="35"/>
      <c r="K176" s="35"/>
      <c r="L176" s="35"/>
      <c r="M176" s="35"/>
    </row>
    <row r="177" spans="1:13" ht="12.75">
      <c r="A177" s="41"/>
      <c r="B177" s="41"/>
      <c r="C177" s="41"/>
      <c r="D177" s="41"/>
      <c r="E177" s="41"/>
      <c r="F177" s="41"/>
      <c r="G177" s="41"/>
      <c r="H177" s="41"/>
      <c r="I177" s="41"/>
      <c r="J177" s="41"/>
      <c r="K177" s="41"/>
      <c r="L177" s="41"/>
      <c r="M177" s="41"/>
    </row>
    <row r="178" spans="1:13" ht="12.75">
      <c r="A178" s="461"/>
      <c r="B178" s="461"/>
      <c r="C178" s="461"/>
      <c r="D178" s="461"/>
      <c r="E178" s="461"/>
      <c r="F178" s="461"/>
      <c r="G178" s="461"/>
      <c r="H178" s="461"/>
      <c r="I178" s="461"/>
      <c r="J178" s="461"/>
      <c r="K178" s="461"/>
      <c r="L178" s="461"/>
      <c r="M178" s="461"/>
    </row>
    <row r="179" spans="1:13" ht="12.75">
      <c r="A179" s="35"/>
      <c r="B179" s="35"/>
      <c r="C179" s="35"/>
      <c r="D179" s="35"/>
      <c r="E179" s="35"/>
      <c r="F179" s="35"/>
      <c r="G179" s="35"/>
      <c r="H179" s="35"/>
      <c r="I179" s="35"/>
      <c r="J179" s="35"/>
      <c r="K179" s="35"/>
      <c r="L179" s="35"/>
      <c r="M179" s="35"/>
    </row>
    <row r="180" spans="1:13" ht="15">
      <c r="A180" s="714" t="s">
        <v>952</v>
      </c>
      <c r="B180" s="34"/>
      <c r="C180" s="34"/>
      <c r="D180" s="34"/>
      <c r="E180" s="34"/>
      <c r="F180" s="34"/>
      <c r="G180" s="34"/>
      <c r="H180" s="34"/>
      <c r="I180" s="34"/>
      <c r="J180" s="34"/>
      <c r="K180" s="34"/>
      <c r="L180" s="34"/>
      <c r="M180" s="34"/>
    </row>
    <row r="181" spans="1:13" ht="12.75">
      <c r="A181" s="41"/>
      <c r="B181" s="41"/>
      <c r="C181" s="41"/>
      <c r="D181" s="41"/>
      <c r="E181" s="41"/>
      <c r="F181" s="41"/>
      <c r="G181" s="41"/>
      <c r="H181" s="41"/>
      <c r="I181" s="41"/>
      <c r="J181" s="41"/>
      <c r="K181" s="41"/>
      <c r="L181" s="41"/>
      <c r="M181" s="41"/>
    </row>
    <row r="182" spans="1:13" ht="12.75">
      <c r="A182" s="41"/>
      <c r="B182" s="41"/>
      <c r="C182" s="41"/>
      <c r="D182" s="41"/>
      <c r="E182" s="41"/>
      <c r="F182" s="41"/>
      <c r="G182" s="41"/>
      <c r="H182" s="41"/>
      <c r="I182" s="41"/>
      <c r="J182" s="41"/>
      <c r="K182" s="41"/>
      <c r="L182" s="41"/>
      <c r="M182" s="41"/>
    </row>
    <row r="183" spans="1:13" ht="12.75">
      <c r="A183" s="35"/>
      <c r="B183" s="35"/>
      <c r="C183" s="35"/>
      <c r="D183" s="35"/>
      <c r="E183" s="35"/>
      <c r="F183" s="35"/>
      <c r="G183" s="35"/>
      <c r="H183" s="35"/>
      <c r="I183" s="35"/>
      <c r="J183" s="35"/>
      <c r="K183" s="35"/>
      <c r="L183" s="35"/>
      <c r="M183" s="35"/>
    </row>
    <row r="184" spans="1:13" ht="12.75">
      <c r="A184" s="37"/>
      <c r="B184" s="37"/>
      <c r="C184" s="37"/>
      <c r="D184" s="37"/>
      <c r="E184" s="37"/>
      <c r="F184" s="37"/>
      <c r="G184" s="37"/>
      <c r="H184" s="37"/>
      <c r="I184" s="37"/>
      <c r="J184" s="37"/>
      <c r="K184" s="37"/>
      <c r="L184" s="37"/>
      <c r="M184" s="37"/>
    </row>
    <row r="185" spans="1:13" ht="18">
      <c r="A185" s="33" t="s">
        <v>953</v>
      </c>
      <c r="B185" s="37"/>
      <c r="C185" s="37"/>
      <c r="D185" s="37"/>
      <c r="E185" s="37"/>
      <c r="F185" s="37"/>
      <c r="G185" s="37"/>
      <c r="H185" s="37"/>
      <c r="I185" s="37"/>
      <c r="J185" s="37"/>
      <c r="K185" s="37"/>
      <c r="L185" s="37"/>
      <c r="M185" s="37"/>
    </row>
    <row r="186" spans="1:13" ht="12.75">
      <c r="A186" s="37"/>
      <c r="B186" s="37"/>
      <c r="C186" s="37"/>
      <c r="D186" s="37"/>
      <c r="E186" s="37"/>
      <c r="F186" s="37"/>
      <c r="G186" s="37"/>
      <c r="H186" s="37"/>
      <c r="I186" s="37"/>
      <c r="J186" s="37"/>
      <c r="K186" s="37"/>
      <c r="L186" s="37"/>
      <c r="M186" s="37"/>
    </row>
    <row r="187" spans="1:13" ht="26.25" customHeight="1">
      <c r="A187" s="810" t="s">
        <v>954</v>
      </c>
      <c r="B187" s="739"/>
      <c r="C187" s="739"/>
      <c r="D187" s="739"/>
      <c r="E187" s="739"/>
      <c r="F187" s="739"/>
      <c r="G187" s="739"/>
      <c r="H187" s="739"/>
      <c r="I187" s="739"/>
      <c r="J187" s="739"/>
      <c r="K187" s="739"/>
      <c r="L187" s="739"/>
      <c r="M187" s="37"/>
    </row>
    <row r="188" spans="1:13" ht="13.5" thickBot="1">
      <c r="A188" s="34"/>
      <c r="B188" s="37"/>
      <c r="C188" s="37"/>
      <c r="D188" s="37"/>
      <c r="E188" s="37"/>
      <c r="F188" s="37"/>
      <c r="G188" s="37"/>
      <c r="H188" s="37"/>
      <c r="I188" s="37"/>
      <c r="J188" s="37"/>
      <c r="K188" s="37"/>
      <c r="L188" s="37"/>
      <c r="M188" s="37"/>
    </row>
    <row r="189" spans="1:13" ht="26.25" thickBot="1">
      <c r="A189" s="37"/>
      <c r="B189" s="395"/>
      <c r="C189" s="683" t="s">
        <v>955</v>
      </c>
      <c r="D189" s="37"/>
      <c r="E189" s="395"/>
      <c r="F189" s="723" t="s">
        <v>956</v>
      </c>
      <c r="G189" s="37"/>
      <c r="H189" s="395"/>
      <c r="I189" s="812" t="s">
        <v>957</v>
      </c>
      <c r="J189" s="737"/>
      <c r="K189" s="737"/>
      <c r="L189" s="737"/>
      <c r="M189" s="37"/>
    </row>
    <row r="190" spans="1:13" ht="13.5" thickBot="1">
      <c r="A190" s="37"/>
      <c r="B190" s="38"/>
      <c r="C190" s="38"/>
      <c r="D190" s="38"/>
      <c r="E190" s="38"/>
      <c r="F190" s="38"/>
      <c r="G190" s="38"/>
      <c r="H190" s="38"/>
      <c r="I190" s="38"/>
      <c r="J190" s="38"/>
      <c r="K190" s="38"/>
      <c r="L190" s="38"/>
      <c r="M190" s="37"/>
    </row>
    <row r="191" spans="1:13" ht="26.25" thickBot="1">
      <c r="A191" s="37"/>
      <c r="B191" s="395"/>
      <c r="C191" s="723" t="s">
        <v>958</v>
      </c>
      <c r="D191" s="37"/>
      <c r="E191" s="395"/>
      <c r="F191" s="683" t="s">
        <v>959</v>
      </c>
      <c r="G191" s="37"/>
      <c r="H191" s="395"/>
      <c r="I191" s="40" t="s">
        <v>960</v>
      </c>
      <c r="J191" s="37"/>
      <c r="K191" s="38"/>
      <c r="L191" s="38"/>
      <c r="M191" s="37"/>
    </row>
    <row r="192" spans="1:13" ht="13.5" thickBot="1">
      <c r="A192" s="37"/>
      <c r="B192" s="38"/>
      <c r="C192" s="37"/>
      <c r="D192" s="38"/>
      <c r="E192" s="38"/>
      <c r="F192" s="38"/>
      <c r="G192" s="38"/>
      <c r="H192" s="38"/>
      <c r="I192" s="38"/>
      <c r="J192" s="38"/>
      <c r="K192" s="38"/>
      <c r="L192" s="38"/>
      <c r="M192" s="37"/>
    </row>
    <row r="193" spans="1:14" ht="51.75" thickBot="1">
      <c r="A193" s="37"/>
      <c r="B193" s="395"/>
      <c r="C193" s="683" t="s">
        <v>961</v>
      </c>
      <c r="D193" s="37"/>
      <c r="E193" s="395"/>
      <c r="F193" s="723" t="s">
        <v>962</v>
      </c>
      <c r="G193" s="37"/>
      <c r="H193" s="395"/>
      <c r="I193" s="683" t="s">
        <v>963</v>
      </c>
      <c r="J193" s="37"/>
      <c r="K193" s="38"/>
      <c r="L193" s="38"/>
      <c r="M193" s="37"/>
      <c r="N193" s="470"/>
    </row>
    <row r="194" spans="1:13" ht="13.5" thickBot="1">
      <c r="A194" s="37"/>
      <c r="B194" s="38"/>
      <c r="C194" s="37"/>
      <c r="D194" s="38"/>
      <c r="E194" s="38"/>
      <c r="F194" s="38"/>
      <c r="G194" s="38"/>
      <c r="H194" s="38"/>
      <c r="I194" s="37"/>
      <c r="J194" s="38"/>
      <c r="K194" s="38"/>
      <c r="L194" s="38"/>
      <c r="M194" s="38"/>
    </row>
    <row r="195" spans="1:14" ht="26.25" thickBot="1">
      <c r="A195" s="37"/>
      <c r="B195" s="395"/>
      <c r="C195" s="723" t="s">
        <v>964</v>
      </c>
      <c r="D195" s="37"/>
      <c r="E195" s="395"/>
      <c r="F195" s="683" t="s">
        <v>255</v>
      </c>
      <c r="G195" s="37"/>
      <c r="H195" s="395"/>
      <c r="I195" s="37" t="s">
        <v>709</v>
      </c>
      <c r="J195" s="38"/>
      <c r="K195" s="38"/>
      <c r="L195" s="38"/>
      <c r="M195" s="38"/>
      <c r="N195" s="470"/>
    </row>
    <row r="196" spans="1:14" ht="12.75">
      <c r="A196" s="37"/>
      <c r="B196" s="38"/>
      <c r="C196" s="37"/>
      <c r="D196" s="37"/>
      <c r="E196" s="38"/>
      <c r="F196" s="38"/>
      <c r="G196" s="37"/>
      <c r="H196" s="38"/>
      <c r="I196" s="38"/>
      <c r="J196" s="38"/>
      <c r="K196" s="38"/>
      <c r="L196" s="38"/>
      <c r="M196" s="38"/>
      <c r="N196" s="470"/>
    </row>
    <row r="197" spans="1:15" ht="12.75">
      <c r="A197" s="37"/>
      <c r="B197" s="34" t="s">
        <v>258</v>
      </c>
      <c r="C197" s="37"/>
      <c r="D197" s="37"/>
      <c r="E197" s="38"/>
      <c r="F197" s="38"/>
      <c r="G197" s="37"/>
      <c r="H197" s="38"/>
      <c r="I197" s="38"/>
      <c r="J197" s="37"/>
      <c r="K197" s="38"/>
      <c r="L197" s="38"/>
      <c r="M197" s="37"/>
      <c r="O197" s="465"/>
    </row>
    <row r="198" spans="1:13" ht="12.75">
      <c r="A198" s="37"/>
      <c r="B198" s="37" t="s">
        <v>955</v>
      </c>
      <c r="C198" s="37"/>
      <c r="D198" s="37"/>
      <c r="E198" s="40" t="s">
        <v>965</v>
      </c>
      <c r="F198" s="37"/>
      <c r="G198" s="37"/>
      <c r="H198" s="37"/>
      <c r="I198" s="37"/>
      <c r="J198" s="37"/>
      <c r="K198" s="37"/>
      <c r="L198" s="37"/>
      <c r="M198" s="37"/>
    </row>
    <row r="199" spans="1:14" ht="25.5" customHeight="1">
      <c r="A199" s="37"/>
      <c r="B199" s="726" t="s">
        <v>956</v>
      </c>
      <c r="C199" s="739"/>
      <c r="D199" s="37"/>
      <c r="E199" s="811" t="s">
        <v>966</v>
      </c>
      <c r="F199" s="739"/>
      <c r="G199" s="739"/>
      <c r="H199" s="739"/>
      <c r="I199" s="739"/>
      <c r="J199" s="739"/>
      <c r="K199" s="739"/>
      <c r="L199" s="37"/>
      <c r="M199" s="38"/>
      <c r="N199" s="38"/>
    </row>
    <row r="200" spans="1:14" ht="25.5" customHeight="1">
      <c r="A200" s="37"/>
      <c r="B200" s="471" t="s">
        <v>967</v>
      </c>
      <c r="C200" s="472"/>
      <c r="D200" s="37"/>
      <c r="E200" s="811" t="s">
        <v>968</v>
      </c>
      <c r="F200" s="739"/>
      <c r="G200" s="739"/>
      <c r="H200" s="739"/>
      <c r="I200" s="739"/>
      <c r="J200" s="739"/>
      <c r="K200" s="739"/>
      <c r="L200" s="472"/>
      <c r="M200" s="38"/>
      <c r="N200" s="38"/>
    </row>
    <row r="201" spans="1:13" ht="23.25" customHeight="1">
      <c r="A201" s="34"/>
      <c r="B201" s="40" t="s">
        <v>969</v>
      </c>
      <c r="C201" s="37"/>
      <c r="D201" s="37"/>
      <c r="E201" s="811" t="s">
        <v>970</v>
      </c>
      <c r="F201" s="739"/>
      <c r="G201" s="739"/>
      <c r="H201" s="739"/>
      <c r="I201" s="739"/>
      <c r="J201" s="739"/>
      <c r="K201" s="739"/>
      <c r="L201" s="37"/>
      <c r="M201" s="37"/>
    </row>
    <row r="202" spans="1:13" ht="12.75">
      <c r="A202" s="34"/>
      <c r="B202" s="40" t="s">
        <v>959</v>
      </c>
      <c r="C202" s="37"/>
      <c r="D202" s="37"/>
      <c r="E202" s="40" t="s">
        <v>971</v>
      </c>
      <c r="F202" s="40"/>
      <c r="G202" s="37"/>
      <c r="H202" s="37"/>
      <c r="I202" s="37"/>
      <c r="J202" s="37"/>
      <c r="K202" s="37"/>
      <c r="L202" s="37"/>
      <c r="M202" s="37"/>
    </row>
    <row r="203" spans="1:13" ht="12.75">
      <c r="A203" s="34"/>
      <c r="B203" s="40" t="s">
        <v>960</v>
      </c>
      <c r="C203" s="37"/>
      <c r="D203" s="37"/>
      <c r="E203" s="40" t="s">
        <v>973</v>
      </c>
      <c r="F203" s="40"/>
      <c r="G203" s="37"/>
      <c r="H203" s="37"/>
      <c r="I203" s="37"/>
      <c r="J203" s="37"/>
      <c r="K203" s="37"/>
      <c r="L203" s="37"/>
      <c r="M203" s="37"/>
    </row>
    <row r="204" spans="1:13" ht="27" customHeight="1">
      <c r="A204" s="34"/>
      <c r="B204" s="726" t="s">
        <v>961</v>
      </c>
      <c r="C204" s="739"/>
      <c r="D204" s="739"/>
      <c r="E204" s="726" t="s">
        <v>974</v>
      </c>
      <c r="F204" s="739"/>
      <c r="G204" s="739"/>
      <c r="H204" s="739"/>
      <c r="I204" s="739"/>
      <c r="J204" s="739"/>
      <c r="K204" s="739"/>
      <c r="L204" s="37"/>
      <c r="M204" s="37"/>
    </row>
    <row r="205" spans="1:13" ht="25.5" customHeight="1">
      <c r="A205" s="34"/>
      <c r="B205" s="40" t="s">
        <v>962</v>
      </c>
      <c r="C205" s="37"/>
      <c r="D205" s="37"/>
      <c r="E205" s="811" t="s">
        <v>975</v>
      </c>
      <c r="F205" s="739"/>
      <c r="G205" s="739"/>
      <c r="H205" s="739"/>
      <c r="I205" s="739"/>
      <c r="J205" s="739"/>
      <c r="K205" s="739"/>
      <c r="L205" s="37"/>
      <c r="M205" s="37"/>
    </row>
    <row r="206" spans="1:13" ht="12.75">
      <c r="A206" s="34"/>
      <c r="B206" s="37" t="s">
        <v>972</v>
      </c>
      <c r="C206" s="37"/>
      <c r="D206" s="37"/>
      <c r="E206" s="724" t="s">
        <v>976</v>
      </c>
      <c r="F206" s="37"/>
      <c r="G206" s="37"/>
      <c r="H206" s="37"/>
      <c r="I206" s="37"/>
      <c r="J206" s="37"/>
      <c r="K206" s="37"/>
      <c r="L206" s="37"/>
      <c r="M206" s="37"/>
    </row>
    <row r="207" spans="1:13" ht="24" customHeight="1">
      <c r="A207" s="34"/>
      <c r="B207" s="726" t="s">
        <v>964</v>
      </c>
      <c r="C207" s="739"/>
      <c r="D207" s="739"/>
      <c r="E207" s="811" t="s">
        <v>977</v>
      </c>
      <c r="F207" s="739"/>
      <c r="G207" s="739"/>
      <c r="H207" s="739"/>
      <c r="I207" s="739"/>
      <c r="J207" s="739"/>
      <c r="K207" s="739"/>
      <c r="L207" s="472"/>
      <c r="M207" s="37"/>
    </row>
    <row r="208" spans="1:15" ht="29.25" customHeight="1">
      <c r="A208" s="34"/>
      <c r="B208" s="40" t="s">
        <v>255</v>
      </c>
      <c r="C208" s="37"/>
      <c r="D208" s="37"/>
      <c r="E208" s="726" t="s">
        <v>272</v>
      </c>
      <c r="F208" s="816"/>
      <c r="G208" s="816"/>
      <c r="H208" s="816"/>
      <c r="I208" s="816"/>
      <c r="J208" s="816"/>
      <c r="K208" s="816"/>
      <c r="L208" s="816"/>
      <c r="M208" s="466"/>
      <c r="N208" s="466"/>
      <c r="O208" s="466"/>
    </row>
    <row r="209" spans="1:15" ht="12.75">
      <c r="A209" s="34"/>
      <c r="B209" s="40"/>
      <c r="C209" s="37"/>
      <c r="D209" s="37"/>
      <c r="E209" s="816"/>
      <c r="F209" s="816"/>
      <c r="G209" s="816"/>
      <c r="H209" s="816"/>
      <c r="I209" s="816"/>
      <c r="J209" s="816"/>
      <c r="K209" s="816"/>
      <c r="L209" s="816"/>
      <c r="M209" s="466"/>
      <c r="N209" s="466"/>
      <c r="O209" s="466"/>
    </row>
    <row r="210" spans="1:13" ht="12.75">
      <c r="A210" s="34"/>
      <c r="B210" s="37"/>
      <c r="C210" s="37"/>
      <c r="D210" s="37"/>
      <c r="E210" s="37"/>
      <c r="F210" s="37"/>
      <c r="G210" s="37"/>
      <c r="H210" s="37"/>
      <c r="I210" s="37"/>
      <c r="J210" s="37"/>
      <c r="K210" s="37"/>
      <c r="L210" s="37"/>
      <c r="M210" s="37"/>
    </row>
    <row r="211" spans="1:13" ht="15">
      <c r="A211" s="714" t="s">
        <v>273</v>
      </c>
      <c r="B211" s="37"/>
      <c r="C211" s="37"/>
      <c r="D211" s="37"/>
      <c r="E211" s="37"/>
      <c r="F211" s="37"/>
      <c r="G211" s="37"/>
      <c r="H211" s="37"/>
      <c r="I211" s="37"/>
      <c r="J211" s="37"/>
      <c r="K211" s="37"/>
      <c r="L211" s="37"/>
      <c r="M211" s="37"/>
    </row>
    <row r="212" spans="1:13" ht="12.75">
      <c r="A212" s="398"/>
      <c r="B212" s="398"/>
      <c r="C212" s="398"/>
      <c r="D212" s="398"/>
      <c r="E212" s="398"/>
      <c r="F212" s="398"/>
      <c r="G212" s="398"/>
      <c r="H212" s="398"/>
      <c r="I212" s="398"/>
      <c r="J212" s="398"/>
      <c r="K212" s="398"/>
      <c r="L212" s="398"/>
      <c r="M212" s="398"/>
    </row>
    <row r="213" spans="1:13" ht="12.75">
      <c r="A213" s="398"/>
      <c r="B213" s="398"/>
      <c r="C213" s="398"/>
      <c r="D213" s="398"/>
      <c r="E213" s="398"/>
      <c r="F213" s="398"/>
      <c r="G213" s="398"/>
      <c r="H213" s="398"/>
      <c r="I213" s="398"/>
      <c r="J213" s="398"/>
      <c r="K213" s="398"/>
      <c r="L213" s="398"/>
      <c r="M213" s="398"/>
    </row>
    <row r="214" spans="1:13" ht="12.75">
      <c r="A214" s="38"/>
      <c r="B214" s="38"/>
      <c r="C214" s="38"/>
      <c r="D214" s="38"/>
      <c r="E214" s="38"/>
      <c r="F214" s="38"/>
      <c r="G214" s="38"/>
      <c r="H214" s="38"/>
      <c r="I214" s="38"/>
      <c r="J214" s="38"/>
      <c r="K214" s="38"/>
      <c r="L214" s="38"/>
      <c r="M214" s="38"/>
    </row>
    <row r="215" spans="1:14" ht="27" customHeight="1">
      <c r="A215" s="810" t="s">
        <v>274</v>
      </c>
      <c r="B215" s="739"/>
      <c r="C215" s="739"/>
      <c r="D215" s="739"/>
      <c r="E215" s="739"/>
      <c r="F215" s="739"/>
      <c r="G215" s="739"/>
      <c r="H215" s="739"/>
      <c r="I215" s="739"/>
      <c r="J215" s="739"/>
      <c r="K215" s="739"/>
      <c r="L215" s="37"/>
      <c r="M215" s="37"/>
      <c r="N215" s="470"/>
    </row>
    <row r="216" spans="1:14" ht="12.75">
      <c r="A216" s="35" t="s">
        <v>1044</v>
      </c>
      <c r="B216" s="398"/>
      <c r="C216" s="398"/>
      <c r="D216" s="398"/>
      <c r="E216" s="398"/>
      <c r="F216" s="398"/>
      <c r="G216" s="398"/>
      <c r="H216" s="398"/>
      <c r="I216" s="398"/>
      <c r="J216" s="398"/>
      <c r="K216" s="398"/>
      <c r="L216" s="398"/>
      <c r="M216" s="398"/>
      <c r="N216" s="470"/>
    </row>
    <row r="217" spans="1:14" ht="12.75">
      <c r="A217" s="41"/>
      <c r="B217" s="350"/>
      <c r="C217" s="350"/>
      <c r="D217" s="350"/>
      <c r="E217" s="350"/>
      <c r="F217" s="350"/>
      <c r="G217" s="350"/>
      <c r="H217" s="350"/>
      <c r="I217" s="350"/>
      <c r="J217" s="350"/>
      <c r="K217" s="350"/>
      <c r="L217" s="350"/>
      <c r="M217" s="350"/>
      <c r="N217"/>
    </row>
    <row r="218" spans="1:13" ht="12.75">
      <c r="A218" s="35"/>
      <c r="B218" s="38"/>
      <c r="C218" s="38"/>
      <c r="D218" s="38"/>
      <c r="E218" s="38"/>
      <c r="F218" s="38"/>
      <c r="G218" s="38"/>
      <c r="H218" s="38"/>
      <c r="I218" s="38"/>
      <c r="J218" s="38"/>
      <c r="K218" s="38"/>
      <c r="L218" s="38"/>
      <c r="M218" s="38"/>
    </row>
    <row r="219" spans="1:13" ht="12.75">
      <c r="A219" s="35" t="s">
        <v>1045</v>
      </c>
      <c r="B219" s="398"/>
      <c r="C219" s="398"/>
      <c r="D219" s="398"/>
      <c r="E219" s="398"/>
      <c r="F219" s="398"/>
      <c r="G219" s="398"/>
      <c r="H219" s="398"/>
      <c r="I219" s="398"/>
      <c r="J219" s="398"/>
      <c r="K219" s="398"/>
      <c r="L219" s="398"/>
      <c r="M219" s="398"/>
    </row>
    <row r="220" spans="1:13" ht="12.75">
      <c r="A220" s="41"/>
      <c r="B220" s="398"/>
      <c r="C220" s="398"/>
      <c r="D220" s="398"/>
      <c r="E220" s="398"/>
      <c r="F220" s="398"/>
      <c r="G220" s="398"/>
      <c r="H220" s="398"/>
      <c r="I220" s="398"/>
      <c r="J220" s="398"/>
      <c r="K220" s="398"/>
      <c r="L220" s="398"/>
      <c r="M220" s="398"/>
    </row>
    <row r="221" spans="1:13" ht="12.75">
      <c r="A221" s="467"/>
      <c r="B221" s="468"/>
      <c r="C221" s="468"/>
      <c r="D221" s="468"/>
      <c r="E221" s="468"/>
      <c r="F221" s="468"/>
      <c r="G221" s="468"/>
      <c r="H221" s="468"/>
      <c r="I221" s="468"/>
      <c r="J221" s="468"/>
      <c r="K221" s="468"/>
      <c r="L221" s="468"/>
      <c r="M221" s="468"/>
    </row>
    <row r="222" spans="1:13" ht="12.75">
      <c r="A222" s="35" t="s">
        <v>1046</v>
      </c>
      <c r="B222" s="398"/>
      <c r="C222" s="398"/>
      <c r="D222" s="398"/>
      <c r="E222" s="398"/>
      <c r="F222" s="398"/>
      <c r="G222" s="398"/>
      <c r="H222" s="398"/>
      <c r="I222" s="398"/>
      <c r="J222" s="398"/>
      <c r="K222" s="398"/>
      <c r="L222" s="398"/>
      <c r="M222" s="398"/>
    </row>
    <row r="223" spans="1:13" ht="12.75">
      <c r="A223" s="41"/>
      <c r="B223" s="398"/>
      <c r="C223" s="398"/>
      <c r="D223" s="398"/>
      <c r="E223" s="398"/>
      <c r="F223" s="398"/>
      <c r="G223" s="398"/>
      <c r="H223" s="398"/>
      <c r="I223" s="398"/>
      <c r="J223" s="398"/>
      <c r="K223" s="398"/>
      <c r="L223" s="398"/>
      <c r="M223" s="398"/>
    </row>
    <row r="224" spans="1:13" ht="12.75">
      <c r="A224" s="35"/>
      <c r="B224" s="38"/>
      <c r="C224" s="38"/>
      <c r="D224" s="38"/>
      <c r="E224" s="38"/>
      <c r="F224" s="38"/>
      <c r="G224" s="38"/>
      <c r="H224" s="38"/>
      <c r="I224" s="38"/>
      <c r="J224" s="38"/>
      <c r="K224" s="38"/>
      <c r="L224" s="38"/>
      <c r="M224" s="38"/>
    </row>
    <row r="225" spans="1:13" ht="13.5">
      <c r="A225" s="810" t="s">
        <v>978</v>
      </c>
      <c r="B225" s="739"/>
      <c r="C225" s="739"/>
      <c r="D225" s="739"/>
      <c r="E225" s="739"/>
      <c r="F225" s="739"/>
      <c r="G225" s="739"/>
      <c r="H225" s="739"/>
      <c r="I225" s="739"/>
      <c r="J225" s="739"/>
      <c r="K225" s="739"/>
      <c r="L225" s="739"/>
      <c r="M225" s="739"/>
    </row>
    <row r="226" spans="1:13" ht="13.5" thickBot="1">
      <c r="A226" s="34"/>
      <c r="B226" s="37"/>
      <c r="C226" s="37"/>
      <c r="D226" s="37"/>
      <c r="E226" s="37"/>
      <c r="F226" s="37"/>
      <c r="G226" s="37"/>
      <c r="H226" s="37"/>
      <c r="I226" s="37"/>
      <c r="J226" s="37"/>
      <c r="K226" s="37"/>
      <c r="L226" s="37"/>
      <c r="M226" s="37"/>
    </row>
    <row r="227" spans="1:13" ht="26.25" thickBot="1">
      <c r="A227" s="37"/>
      <c r="B227" s="395"/>
      <c r="C227" s="723" t="s">
        <v>979</v>
      </c>
      <c r="D227" s="37"/>
      <c r="E227" s="395"/>
      <c r="F227" s="38" t="s">
        <v>980</v>
      </c>
      <c r="G227" s="37"/>
      <c r="H227" s="395"/>
      <c r="I227" s="38" t="s">
        <v>981</v>
      </c>
      <c r="J227" s="37"/>
      <c r="K227" s="395"/>
      <c r="L227" s="38" t="s">
        <v>948</v>
      </c>
      <c r="M227" s="37"/>
    </row>
    <row r="228" spans="1:13" ht="12.75">
      <c r="A228" s="37"/>
      <c r="B228" s="38"/>
      <c r="C228" s="38"/>
      <c r="D228" s="37"/>
      <c r="E228" s="38"/>
      <c r="F228" s="38"/>
      <c r="G228" s="37"/>
      <c r="H228" s="38"/>
      <c r="I228" s="38"/>
      <c r="J228" s="37"/>
      <c r="K228" s="38"/>
      <c r="L228" s="38"/>
      <c r="M228" s="37"/>
    </row>
    <row r="229" spans="1:13" ht="30" customHeight="1">
      <c r="A229" s="810" t="s">
        <v>982</v>
      </c>
      <c r="B229" s="739"/>
      <c r="C229" s="739"/>
      <c r="D229" s="739"/>
      <c r="E229" s="739"/>
      <c r="F229" s="739"/>
      <c r="G229" s="739"/>
      <c r="H229" s="739"/>
      <c r="I229" s="739"/>
      <c r="J229" s="739"/>
      <c r="K229" s="739"/>
      <c r="L229" s="739"/>
      <c r="M229" s="34"/>
    </row>
    <row r="230" spans="1:13" ht="13.5" thickBot="1">
      <c r="A230" s="34"/>
      <c r="B230" s="37"/>
      <c r="C230" s="37"/>
      <c r="D230" s="37"/>
      <c r="E230" s="37"/>
      <c r="F230" s="37"/>
      <c r="G230" s="37"/>
      <c r="H230" s="37"/>
      <c r="I230" s="37"/>
      <c r="J230" s="37"/>
      <c r="K230" s="37"/>
      <c r="L230" s="37"/>
      <c r="M230" s="37"/>
    </row>
    <row r="231" spans="1:13" ht="13.5" thickBot="1">
      <c r="A231" s="37"/>
      <c r="B231" s="395"/>
      <c r="C231" s="38" t="s">
        <v>724</v>
      </c>
      <c r="D231" s="37"/>
      <c r="E231" s="395"/>
      <c r="F231" s="38" t="s">
        <v>725</v>
      </c>
      <c r="G231" s="37"/>
      <c r="H231" s="395"/>
      <c r="I231" s="38" t="s">
        <v>896</v>
      </c>
      <c r="J231" s="37"/>
      <c r="K231" s="38"/>
      <c r="L231" s="37"/>
      <c r="M231" s="37"/>
    </row>
    <row r="232" spans="1:13" ht="12.75">
      <c r="A232" s="37"/>
      <c r="B232" s="38"/>
      <c r="C232" s="38"/>
      <c r="D232" s="37"/>
      <c r="E232" s="38"/>
      <c r="F232" s="38"/>
      <c r="G232" s="37"/>
      <c r="H232" s="38"/>
      <c r="I232" s="38"/>
      <c r="J232" s="37"/>
      <c r="K232" s="38"/>
      <c r="L232" s="37"/>
      <c r="M232" s="37"/>
    </row>
    <row r="233" spans="1:13" ht="26.25" customHeight="1">
      <c r="A233" s="810" t="s">
        <v>983</v>
      </c>
      <c r="B233" s="739"/>
      <c r="C233" s="739"/>
      <c r="D233" s="739"/>
      <c r="E233" s="739"/>
      <c r="F233" s="739"/>
      <c r="G233" s="739"/>
      <c r="H233" s="739"/>
      <c r="I233" s="739"/>
      <c r="J233" s="739"/>
      <c r="K233" s="739"/>
      <c r="L233" s="739"/>
      <c r="M233" s="37"/>
    </row>
    <row r="234" spans="1:13" ht="12.75">
      <c r="A234" s="41"/>
      <c r="B234" s="398"/>
      <c r="C234" s="398"/>
      <c r="D234" s="398"/>
      <c r="E234" s="398"/>
      <c r="F234" s="398"/>
      <c r="G234" s="398"/>
      <c r="H234" s="398"/>
      <c r="I234" s="398"/>
      <c r="J234" s="398"/>
      <c r="K234" s="398"/>
      <c r="L234" s="398"/>
      <c r="M234" s="398"/>
    </row>
    <row r="235" spans="1:13" ht="12.75">
      <c r="A235" s="41"/>
      <c r="B235" s="398"/>
      <c r="C235" s="398"/>
      <c r="D235" s="398"/>
      <c r="E235" s="398"/>
      <c r="F235" s="398"/>
      <c r="G235" s="398"/>
      <c r="H235" s="398"/>
      <c r="I235" s="398"/>
      <c r="J235" s="398"/>
      <c r="K235" s="398"/>
      <c r="L235" s="398"/>
      <c r="M235" s="398"/>
    </row>
    <row r="236" spans="1:13" ht="12.75">
      <c r="A236" s="35"/>
      <c r="B236" s="38"/>
      <c r="C236" s="38"/>
      <c r="D236" s="38"/>
      <c r="E236" s="38"/>
      <c r="F236" s="38"/>
      <c r="G236" s="38"/>
      <c r="H236" s="38"/>
      <c r="I236" s="38"/>
      <c r="J236" s="38"/>
      <c r="K236" s="38"/>
      <c r="L236" s="38"/>
      <c r="M236" s="38"/>
    </row>
    <row r="237" spans="1:13" ht="16.5">
      <c r="A237" s="714" t="s">
        <v>984</v>
      </c>
      <c r="B237" s="38"/>
      <c r="C237" s="38"/>
      <c r="D237" s="38"/>
      <c r="E237" s="38"/>
      <c r="F237" s="38"/>
      <c r="G237" s="38"/>
      <c r="H237" s="38"/>
      <c r="I237" s="38"/>
      <c r="J237" s="38"/>
      <c r="K237" s="38"/>
      <c r="L237" s="38"/>
      <c r="M237" s="38"/>
    </row>
    <row r="238" spans="1:13" ht="13.5" thickBot="1">
      <c r="A238" s="38"/>
      <c r="B238" s="38"/>
      <c r="C238" s="38"/>
      <c r="D238" s="38"/>
      <c r="E238" s="38"/>
      <c r="F238" s="38"/>
      <c r="G238" s="38"/>
      <c r="H238" s="38"/>
      <c r="I238" s="38"/>
      <c r="J238" s="38"/>
      <c r="K238" s="38"/>
      <c r="L238" s="38"/>
      <c r="M238" s="38"/>
    </row>
    <row r="239" spans="1:13" ht="13.5" thickBot="1">
      <c r="A239" s="37"/>
      <c r="B239" s="395"/>
      <c r="C239" s="38" t="s">
        <v>985</v>
      </c>
      <c r="D239" s="37"/>
      <c r="E239" s="395"/>
      <c r="F239" s="464" t="s">
        <v>1052</v>
      </c>
      <c r="G239" s="37"/>
      <c r="H239" s="395"/>
      <c r="I239" s="38" t="s">
        <v>1053</v>
      </c>
      <c r="J239" s="37"/>
      <c r="K239" s="395"/>
      <c r="L239" s="38" t="s">
        <v>943</v>
      </c>
      <c r="M239" s="37"/>
    </row>
    <row r="240" spans="1:13" ht="12.75">
      <c r="A240" s="35"/>
      <c r="B240" s="35"/>
      <c r="C240" s="35"/>
      <c r="D240" s="35"/>
      <c r="E240" s="35"/>
      <c r="F240" s="473"/>
      <c r="G240" s="35"/>
      <c r="H240" s="35"/>
      <c r="I240" s="35"/>
      <c r="J240" s="35"/>
      <c r="K240" s="35"/>
      <c r="L240" s="35"/>
      <c r="M240" s="35"/>
    </row>
    <row r="241" spans="1:13" ht="15">
      <c r="A241" s="714" t="s">
        <v>986</v>
      </c>
      <c r="B241" s="38"/>
      <c r="C241" s="38"/>
      <c r="D241" s="37"/>
      <c r="E241" s="38"/>
      <c r="F241" s="38"/>
      <c r="G241" s="37"/>
      <c r="H241" s="38"/>
      <c r="I241" s="38"/>
      <c r="J241" s="37"/>
      <c r="K241" s="38"/>
      <c r="L241" s="37"/>
      <c r="M241" s="37"/>
    </row>
    <row r="242" spans="1:13" ht="12.75">
      <c r="A242" s="41"/>
      <c r="B242" s="398"/>
      <c r="C242" s="398"/>
      <c r="D242" s="398"/>
      <c r="E242" s="398"/>
      <c r="F242" s="398"/>
      <c r="G242" s="398"/>
      <c r="H242" s="398"/>
      <c r="I242" s="398"/>
      <c r="J242" s="398"/>
      <c r="K242" s="398"/>
      <c r="L242" s="398"/>
      <c r="M242" s="398"/>
    </row>
    <row r="243" spans="1:13" ht="12.75">
      <c r="A243" s="41"/>
      <c r="B243" s="398"/>
      <c r="C243" s="398"/>
      <c r="D243" s="398"/>
      <c r="E243" s="398"/>
      <c r="F243" s="398"/>
      <c r="G243" s="398"/>
      <c r="H243" s="398"/>
      <c r="I243" s="398"/>
      <c r="J243" s="398"/>
      <c r="K243" s="398"/>
      <c r="L243" s="398"/>
      <c r="M243" s="398"/>
    </row>
    <row r="244" spans="1:13" ht="12.75">
      <c r="A244" s="37"/>
      <c r="B244" s="38"/>
      <c r="C244" s="38"/>
      <c r="D244" s="37"/>
      <c r="E244" s="38"/>
      <c r="F244" s="38"/>
      <c r="G244" s="37"/>
      <c r="H244" s="38"/>
      <c r="I244" s="38"/>
      <c r="J244" s="37"/>
      <c r="K244" s="38"/>
      <c r="L244" s="38"/>
      <c r="M244" s="37"/>
    </row>
    <row r="245" spans="1:13" ht="15">
      <c r="A245" s="714" t="s">
        <v>993</v>
      </c>
      <c r="B245" s="35"/>
      <c r="C245" s="35"/>
      <c r="D245" s="35"/>
      <c r="E245" s="35"/>
      <c r="F245" s="35"/>
      <c r="G245" s="35"/>
      <c r="H245" s="35"/>
      <c r="I245" s="35"/>
      <c r="J245" s="35"/>
      <c r="K245" s="35"/>
      <c r="L245" s="35"/>
      <c r="M245" s="35"/>
    </row>
    <row r="246" spans="1:13" ht="13.5" thickBot="1">
      <c r="A246" s="35"/>
      <c r="B246" s="35"/>
      <c r="C246" s="35"/>
      <c r="D246" s="35"/>
      <c r="E246" s="35"/>
      <c r="F246" s="35"/>
      <c r="G246" s="35"/>
      <c r="H246" s="35"/>
      <c r="I246" s="35"/>
      <c r="J246" s="35"/>
      <c r="K246" s="35"/>
      <c r="L246" s="35"/>
      <c r="M246" s="35"/>
    </row>
    <row r="247" spans="1:13" ht="13.5" thickBot="1">
      <c r="A247" s="37"/>
      <c r="B247" s="395"/>
      <c r="C247" s="38" t="s">
        <v>985</v>
      </c>
      <c r="D247" s="37"/>
      <c r="E247" s="395"/>
      <c r="F247" s="464" t="s">
        <v>1054</v>
      </c>
      <c r="G247" s="37"/>
      <c r="H247" s="395"/>
      <c r="I247" s="38" t="s">
        <v>1055</v>
      </c>
      <c r="J247" s="37"/>
      <c r="K247" s="395"/>
      <c r="L247" s="38" t="s">
        <v>1004</v>
      </c>
      <c r="M247" s="37"/>
    </row>
    <row r="248" spans="1:13" ht="12.75">
      <c r="A248" s="35"/>
      <c r="B248" s="35"/>
      <c r="C248" s="35"/>
      <c r="D248" s="35"/>
      <c r="E248" s="35"/>
      <c r="F248" s="35"/>
      <c r="G248" s="35"/>
      <c r="H248" s="35"/>
      <c r="I248" s="35"/>
      <c r="J248" s="35"/>
      <c r="K248" s="35"/>
      <c r="L248" s="35"/>
      <c r="M248" s="35"/>
    </row>
    <row r="249" spans="1:13" ht="15">
      <c r="A249" s="714" t="s">
        <v>994</v>
      </c>
      <c r="B249" s="35"/>
      <c r="C249" s="35"/>
      <c r="D249" s="35"/>
      <c r="E249" s="35"/>
      <c r="F249" s="35"/>
      <c r="G249" s="35"/>
      <c r="H249" s="35"/>
      <c r="I249" s="35"/>
      <c r="J249" s="35"/>
      <c r="K249" s="35"/>
      <c r="L249" s="35"/>
      <c r="M249" s="35"/>
    </row>
    <row r="250" spans="1:13" ht="13.5" thickBot="1">
      <c r="A250" s="35"/>
      <c r="B250" s="35"/>
      <c r="C250" s="35"/>
      <c r="D250" s="35"/>
      <c r="E250" s="35"/>
      <c r="F250" s="35"/>
      <c r="G250" s="35"/>
      <c r="H250" s="35"/>
      <c r="I250" s="35"/>
      <c r="J250" s="35"/>
      <c r="K250" s="35"/>
      <c r="L250" s="35"/>
      <c r="M250" s="35"/>
    </row>
    <row r="251" spans="1:13" ht="13.5" thickBot="1">
      <c r="A251" s="37"/>
      <c r="B251" s="395"/>
      <c r="C251" s="38" t="s">
        <v>1003</v>
      </c>
      <c r="D251" s="37"/>
      <c r="E251" s="395"/>
      <c r="F251" s="38" t="s">
        <v>1006</v>
      </c>
      <c r="G251" s="37"/>
      <c r="H251" s="395"/>
      <c r="I251" s="38" t="s">
        <v>990</v>
      </c>
      <c r="J251" s="37"/>
      <c r="K251" s="395"/>
      <c r="L251" s="38" t="s">
        <v>1005</v>
      </c>
      <c r="M251" s="37"/>
    </row>
    <row r="252" spans="1:13" ht="12.75">
      <c r="A252" s="35"/>
      <c r="B252" s="35"/>
      <c r="C252" s="35"/>
      <c r="D252" s="35"/>
      <c r="E252" s="35"/>
      <c r="F252" s="35"/>
      <c r="G252" s="35"/>
      <c r="H252" s="35"/>
      <c r="I252" s="35"/>
      <c r="J252" s="35"/>
      <c r="K252" s="35"/>
      <c r="L252" s="35"/>
      <c r="M252" s="35"/>
    </row>
    <row r="253" spans="1:13" ht="15">
      <c r="A253" s="714" t="s">
        <v>995</v>
      </c>
      <c r="B253" s="35"/>
      <c r="C253" s="35"/>
      <c r="D253" s="35"/>
      <c r="E253" s="35"/>
      <c r="F253" s="35"/>
      <c r="G253" s="35"/>
      <c r="H253" s="35"/>
      <c r="I253" s="35"/>
      <c r="J253" s="35"/>
      <c r="K253" s="35"/>
      <c r="L253" s="35"/>
      <c r="M253" s="35"/>
    </row>
    <row r="254" spans="1:13" ht="13.5" thickBot="1">
      <c r="A254" s="35"/>
      <c r="B254" s="35"/>
      <c r="C254" s="35"/>
      <c r="D254" s="35"/>
      <c r="E254" s="35"/>
      <c r="F254" s="35"/>
      <c r="G254" s="35"/>
      <c r="H254" s="35"/>
      <c r="I254" s="35"/>
      <c r="J254" s="35"/>
      <c r="K254" s="35"/>
      <c r="L254" s="35"/>
      <c r="M254" s="35"/>
    </row>
    <row r="255" spans="1:13" ht="13.5" thickBot="1">
      <c r="A255" s="37"/>
      <c r="B255" s="395"/>
      <c r="C255" s="38" t="s">
        <v>931</v>
      </c>
      <c r="D255" s="37"/>
      <c r="E255" s="395"/>
      <c r="F255" s="38" t="s">
        <v>1047</v>
      </c>
      <c r="G255" s="37"/>
      <c r="H255" s="395"/>
      <c r="I255" s="38" t="s">
        <v>933</v>
      </c>
      <c r="J255" s="37"/>
      <c r="K255" s="395"/>
      <c r="L255" s="38" t="s">
        <v>992</v>
      </c>
      <c r="M255" s="37"/>
    </row>
    <row r="256" spans="1:13" ht="12.75">
      <c r="A256" s="35"/>
      <c r="B256" s="35"/>
      <c r="C256" s="35"/>
      <c r="D256" s="35"/>
      <c r="E256" s="35"/>
      <c r="F256" s="35"/>
      <c r="G256" s="35"/>
      <c r="H256" s="35"/>
      <c r="I256" s="35"/>
      <c r="J256" s="35"/>
      <c r="K256" s="35"/>
      <c r="L256" s="35"/>
      <c r="M256" s="35"/>
    </row>
    <row r="257" spans="1:13" ht="15">
      <c r="A257" s="714" t="s">
        <v>996</v>
      </c>
      <c r="B257" s="35"/>
      <c r="C257" s="35"/>
      <c r="D257" s="35"/>
      <c r="E257" s="35"/>
      <c r="F257" s="35"/>
      <c r="G257" s="35"/>
      <c r="H257" s="35"/>
      <c r="I257" s="35"/>
      <c r="J257" s="35"/>
      <c r="K257" s="35"/>
      <c r="L257" s="35"/>
      <c r="M257" s="35"/>
    </row>
    <row r="258" spans="1:13" ht="13.5" thickBot="1">
      <c r="A258" s="35"/>
      <c r="B258" s="35"/>
      <c r="C258" s="35"/>
      <c r="D258" s="35"/>
      <c r="E258" s="35"/>
      <c r="F258" s="35"/>
      <c r="G258" s="35"/>
      <c r="H258" s="35"/>
      <c r="I258" s="35"/>
      <c r="J258" s="35"/>
      <c r="K258" s="35"/>
      <c r="L258" s="35"/>
      <c r="M258" s="35"/>
    </row>
    <row r="259" spans="1:13" ht="13.5" thickBot="1">
      <c r="A259" s="37"/>
      <c r="B259" s="395"/>
      <c r="C259" s="38" t="s">
        <v>1003</v>
      </c>
      <c r="D259" s="37"/>
      <c r="E259" s="395"/>
      <c r="F259" s="38" t="s">
        <v>1006</v>
      </c>
      <c r="G259" s="37"/>
      <c r="H259" s="395"/>
      <c r="I259" s="38" t="s">
        <v>990</v>
      </c>
      <c r="J259" s="37"/>
      <c r="K259" s="395"/>
      <c r="L259" s="38" t="s">
        <v>1005</v>
      </c>
      <c r="M259" s="37"/>
    </row>
    <row r="260" spans="1:13" ht="12.75">
      <c r="A260" s="35"/>
      <c r="B260" s="35"/>
      <c r="C260" s="35"/>
      <c r="D260" s="35"/>
      <c r="E260" s="35"/>
      <c r="F260" s="35"/>
      <c r="G260" s="35"/>
      <c r="H260" s="35"/>
      <c r="I260" s="35"/>
      <c r="J260" s="35"/>
      <c r="K260" s="35"/>
      <c r="L260" s="35"/>
      <c r="M260" s="35"/>
    </row>
    <row r="261" spans="1:13" ht="15">
      <c r="A261" s="714" t="s">
        <v>997</v>
      </c>
      <c r="B261" s="35"/>
      <c r="C261" s="35"/>
      <c r="D261" s="35"/>
      <c r="E261" s="35"/>
      <c r="F261" s="35"/>
      <c r="G261" s="35"/>
      <c r="H261" s="35"/>
      <c r="I261" s="35"/>
      <c r="J261" s="35"/>
      <c r="K261" s="35"/>
      <c r="L261" s="35"/>
      <c r="M261" s="35"/>
    </row>
    <row r="262" spans="1:13" ht="13.5" thickBot="1">
      <c r="A262" s="35"/>
      <c r="B262" s="35"/>
      <c r="C262" s="35"/>
      <c r="D262" s="35"/>
      <c r="E262" s="35"/>
      <c r="F262" s="35"/>
      <c r="G262" s="35"/>
      <c r="H262" s="35"/>
      <c r="I262" s="35"/>
      <c r="J262" s="35"/>
      <c r="K262" s="35"/>
      <c r="L262" s="35"/>
      <c r="M262" s="35"/>
    </row>
    <row r="263" spans="1:13" ht="13.5" thickBot="1">
      <c r="A263" s="37"/>
      <c r="B263" s="395"/>
      <c r="C263" s="38" t="s">
        <v>1001</v>
      </c>
      <c r="D263" s="37"/>
      <c r="E263" s="395"/>
      <c r="F263" s="38" t="s">
        <v>1056</v>
      </c>
      <c r="G263" s="37"/>
      <c r="H263" s="395"/>
      <c r="I263" s="38" t="s">
        <v>1002</v>
      </c>
      <c r="J263" s="37"/>
      <c r="K263" s="395"/>
      <c r="L263" s="38" t="s">
        <v>1000</v>
      </c>
      <c r="M263" s="37"/>
    </row>
    <row r="264" spans="1:13" ht="12.75">
      <c r="A264" s="35"/>
      <c r="B264" s="35"/>
      <c r="C264" s="35"/>
      <c r="D264" s="35"/>
      <c r="E264" s="35"/>
      <c r="F264" s="35"/>
      <c r="G264" s="35"/>
      <c r="H264" s="35"/>
      <c r="I264" s="35"/>
      <c r="J264" s="35"/>
      <c r="K264" s="35"/>
      <c r="L264" s="35"/>
      <c r="M264" s="35"/>
    </row>
    <row r="265" spans="1:13" ht="15">
      <c r="A265" s="714" t="s">
        <v>998</v>
      </c>
      <c r="B265" s="35"/>
      <c r="C265" s="35"/>
      <c r="D265" s="35"/>
      <c r="E265" s="35"/>
      <c r="F265" s="35"/>
      <c r="G265" s="35"/>
      <c r="H265" s="35"/>
      <c r="I265" s="35"/>
      <c r="J265" s="35"/>
      <c r="K265" s="35"/>
      <c r="L265" s="35"/>
      <c r="M265" s="35"/>
    </row>
    <row r="266" spans="1:13" ht="13.5" thickBot="1">
      <c r="A266" s="35"/>
      <c r="B266" s="35"/>
      <c r="C266" s="35"/>
      <c r="D266" s="35"/>
      <c r="E266" s="35"/>
      <c r="F266" s="35"/>
      <c r="G266" s="35"/>
      <c r="H266" s="35"/>
      <c r="I266" s="35"/>
      <c r="J266" s="35"/>
      <c r="K266" s="35"/>
      <c r="L266" s="35"/>
      <c r="M266" s="35"/>
    </row>
    <row r="267" spans="1:13" ht="13.5" thickBot="1">
      <c r="A267" s="37"/>
      <c r="B267" s="395"/>
      <c r="C267" s="38" t="s">
        <v>989</v>
      </c>
      <c r="D267" s="37"/>
      <c r="E267" s="395"/>
      <c r="F267" s="38" t="s">
        <v>990</v>
      </c>
      <c r="G267" s="37"/>
      <c r="H267" s="395"/>
      <c r="I267" s="38" t="s">
        <v>991</v>
      </c>
      <c r="J267" s="37"/>
      <c r="K267" s="395"/>
      <c r="L267" s="38" t="s">
        <v>992</v>
      </c>
      <c r="M267" s="37"/>
    </row>
    <row r="268" spans="1:13" ht="12.75">
      <c r="A268" s="35"/>
      <c r="B268" s="35"/>
      <c r="C268" s="35"/>
      <c r="D268" s="35"/>
      <c r="E268" s="35"/>
      <c r="F268" s="35"/>
      <c r="G268" s="35"/>
      <c r="H268" s="35"/>
      <c r="I268" s="35"/>
      <c r="J268" s="35"/>
      <c r="K268" s="35"/>
      <c r="L268" s="35"/>
      <c r="M268" s="35"/>
    </row>
    <row r="269" spans="1:13" ht="15">
      <c r="A269" s="714" t="s">
        <v>999</v>
      </c>
      <c r="B269" s="35"/>
      <c r="C269" s="35"/>
      <c r="D269" s="35"/>
      <c r="E269" s="35"/>
      <c r="F269" s="35"/>
      <c r="G269" s="35"/>
      <c r="H269" s="35"/>
      <c r="I269" s="35"/>
      <c r="J269" s="35"/>
      <c r="K269" s="35"/>
      <c r="L269" s="35"/>
      <c r="M269" s="35"/>
    </row>
    <row r="270" spans="1:13" ht="13.5" thickBot="1">
      <c r="A270" s="35"/>
      <c r="B270" s="35"/>
      <c r="C270" s="35"/>
      <c r="D270" s="35"/>
      <c r="E270" s="35"/>
      <c r="F270" s="35"/>
      <c r="G270" s="35"/>
      <c r="H270" s="35"/>
      <c r="I270" s="35"/>
      <c r="J270" s="35"/>
      <c r="K270" s="35"/>
      <c r="L270" s="35"/>
      <c r="M270" s="35"/>
    </row>
    <row r="271" spans="1:13" ht="13.5" thickBot="1">
      <c r="A271" s="37"/>
      <c r="B271" s="395"/>
      <c r="C271" s="38" t="s">
        <v>989</v>
      </c>
      <c r="D271" s="37"/>
      <c r="E271" s="395"/>
      <c r="F271" s="38" t="s">
        <v>990</v>
      </c>
      <c r="G271" s="37"/>
      <c r="H271" s="395"/>
      <c r="I271" s="38" t="s">
        <v>991</v>
      </c>
      <c r="J271" s="37"/>
      <c r="K271" s="395"/>
      <c r="L271" s="38" t="s">
        <v>992</v>
      </c>
      <c r="M271" s="37"/>
    </row>
    <row r="272" spans="1:13" ht="12.75">
      <c r="A272" s="35"/>
      <c r="B272" s="35"/>
      <c r="C272" s="35"/>
      <c r="D272" s="35"/>
      <c r="E272" s="35"/>
      <c r="F272" s="35"/>
      <c r="G272" s="35"/>
      <c r="H272" s="35"/>
      <c r="I272" s="35"/>
      <c r="J272" s="35"/>
      <c r="K272" s="35"/>
      <c r="L272" s="35"/>
      <c r="M272" s="35"/>
    </row>
    <row r="273" spans="1:13" ht="27.75" customHeight="1">
      <c r="A273" s="810" t="s">
        <v>988</v>
      </c>
      <c r="B273" s="739"/>
      <c r="C273" s="739"/>
      <c r="D273" s="739"/>
      <c r="E273" s="739"/>
      <c r="F273" s="739"/>
      <c r="G273" s="739"/>
      <c r="H273" s="739"/>
      <c r="I273" s="739"/>
      <c r="J273" s="739"/>
      <c r="K273" s="739"/>
      <c r="L273" s="739"/>
      <c r="M273" s="37"/>
    </row>
    <row r="274" spans="1:13" ht="12.75">
      <c r="A274" s="35"/>
      <c r="B274" s="35"/>
      <c r="C274" s="35"/>
      <c r="D274" s="35"/>
      <c r="E274" s="35"/>
      <c r="F274" s="35"/>
      <c r="G274" s="35"/>
      <c r="H274" s="35"/>
      <c r="I274" s="35"/>
      <c r="J274" s="35"/>
      <c r="K274" s="35"/>
      <c r="L274" s="35"/>
      <c r="M274" s="35"/>
    </row>
    <row r="275" spans="1:13" ht="12.75">
      <c r="A275" s="41"/>
      <c r="B275" s="41"/>
      <c r="C275" s="41"/>
      <c r="D275" s="41"/>
      <c r="E275" s="41"/>
      <c r="F275" s="41"/>
      <c r="G275" s="41"/>
      <c r="H275" s="41"/>
      <c r="I275" s="41"/>
      <c r="J275" s="41"/>
      <c r="K275" s="41"/>
      <c r="L275" s="41"/>
      <c r="M275" s="41"/>
    </row>
    <row r="276" spans="1:13" ht="12.75">
      <c r="A276" s="461"/>
      <c r="B276" s="461"/>
      <c r="C276" s="461"/>
      <c r="D276" s="461"/>
      <c r="E276" s="461"/>
      <c r="F276" s="461"/>
      <c r="G276" s="461"/>
      <c r="H276" s="461"/>
      <c r="I276" s="461"/>
      <c r="J276" s="461"/>
      <c r="K276" s="461"/>
      <c r="L276" s="461"/>
      <c r="M276" s="461"/>
    </row>
    <row r="277" spans="1:13" ht="12.75" customHeight="1">
      <c r="A277" s="35"/>
      <c r="B277" s="35"/>
      <c r="C277" s="35"/>
      <c r="D277" s="35"/>
      <c r="E277" s="35"/>
      <c r="F277" s="35"/>
      <c r="G277" s="35"/>
      <c r="H277" s="35"/>
      <c r="I277" s="35"/>
      <c r="J277" s="35"/>
      <c r="K277" s="35"/>
      <c r="L277" s="35"/>
      <c r="M277" s="35"/>
    </row>
    <row r="278" spans="1:13" ht="30" customHeight="1">
      <c r="A278" s="810" t="s">
        <v>987</v>
      </c>
      <c r="B278" s="739"/>
      <c r="C278" s="739"/>
      <c r="D278" s="739"/>
      <c r="E278" s="739"/>
      <c r="F278" s="739"/>
      <c r="G278" s="739"/>
      <c r="H278" s="739"/>
      <c r="I278" s="739"/>
      <c r="J278" s="739"/>
      <c r="K278" s="739"/>
      <c r="L278" s="739"/>
      <c r="M278" s="37"/>
    </row>
    <row r="279" spans="1:13" ht="12.75">
      <c r="A279" s="35"/>
      <c r="B279" s="35"/>
      <c r="C279" s="35"/>
      <c r="D279" s="35"/>
      <c r="E279" s="35"/>
      <c r="F279" s="35"/>
      <c r="G279" s="35"/>
      <c r="H279" s="35"/>
      <c r="I279" s="35"/>
      <c r="J279" s="35"/>
      <c r="K279" s="35"/>
      <c r="L279" s="35"/>
      <c r="M279" s="35"/>
    </row>
    <row r="280" spans="1:13" ht="12.75">
      <c r="A280" s="41"/>
      <c r="B280" s="41"/>
      <c r="C280" s="41"/>
      <c r="D280" s="41"/>
      <c r="E280" s="41"/>
      <c r="F280" s="41"/>
      <c r="G280" s="41"/>
      <c r="H280" s="41"/>
      <c r="I280" s="41"/>
      <c r="J280" s="41"/>
      <c r="K280" s="41"/>
      <c r="L280" s="41"/>
      <c r="M280" s="41"/>
    </row>
    <row r="281" spans="1:13" ht="12.75">
      <c r="A281" s="461"/>
      <c r="B281" s="461"/>
      <c r="C281" s="461"/>
      <c r="D281" s="461"/>
      <c r="E281" s="461"/>
      <c r="F281" s="461"/>
      <c r="G281" s="461"/>
      <c r="H281" s="461"/>
      <c r="I281" s="461"/>
      <c r="J281" s="461"/>
      <c r="K281" s="461"/>
      <c r="L281" s="461"/>
      <c r="M281" s="461"/>
    </row>
    <row r="282" spans="1:13" ht="12.75" customHeight="1">
      <c r="A282" s="35"/>
      <c r="B282" s="35"/>
      <c r="C282" s="35"/>
      <c r="D282" s="35"/>
      <c r="E282" s="35"/>
      <c r="F282" s="35"/>
      <c r="G282" s="35"/>
      <c r="H282" s="35"/>
      <c r="I282" s="35"/>
      <c r="J282" s="35"/>
      <c r="K282" s="35"/>
      <c r="L282" s="35"/>
      <c r="M282" s="35"/>
    </row>
    <row r="283" spans="1:13" ht="12.75">
      <c r="A283" s="35"/>
      <c r="B283" s="35"/>
      <c r="C283" s="35"/>
      <c r="D283" s="35"/>
      <c r="E283" s="35"/>
      <c r="F283" s="35"/>
      <c r="G283" s="35"/>
      <c r="H283" s="35"/>
      <c r="I283" s="35"/>
      <c r="J283" s="35"/>
      <c r="K283" s="35"/>
      <c r="L283" s="35"/>
      <c r="M283" s="35"/>
    </row>
    <row r="284" spans="1:13" ht="12.75">
      <c r="A284" s="37"/>
      <c r="B284" s="37"/>
      <c r="C284" s="37"/>
      <c r="D284" s="37"/>
      <c r="E284" s="37"/>
      <c r="F284" s="37"/>
      <c r="G284" s="37"/>
      <c r="H284" s="37"/>
      <c r="I284" s="37"/>
      <c r="J284" s="37"/>
      <c r="K284" s="37"/>
      <c r="L284" s="37"/>
      <c r="M284" s="37"/>
    </row>
    <row r="285" spans="1:13" ht="12.75">
      <c r="A285" s="37"/>
      <c r="B285" s="37"/>
      <c r="C285" s="37"/>
      <c r="D285" s="37"/>
      <c r="E285" s="37"/>
      <c r="F285" s="37"/>
      <c r="G285" s="37"/>
      <c r="H285" s="37"/>
      <c r="I285" s="37"/>
      <c r="J285" s="37"/>
      <c r="K285" s="37"/>
      <c r="L285" s="37"/>
      <c r="M285" s="37"/>
    </row>
    <row r="286" spans="1:13" ht="12.75">
      <c r="A286" s="37"/>
      <c r="B286" s="37"/>
      <c r="C286" s="37"/>
      <c r="D286" s="37"/>
      <c r="E286" s="37"/>
      <c r="F286" s="37"/>
      <c r="G286" s="37"/>
      <c r="H286" s="37"/>
      <c r="I286" s="37"/>
      <c r="J286" s="37"/>
      <c r="K286" s="37"/>
      <c r="L286" s="37"/>
      <c r="M286" s="37"/>
    </row>
    <row r="287" spans="1:13" ht="12.75">
      <c r="A287" s="37"/>
      <c r="B287" s="37"/>
      <c r="C287" s="37"/>
      <c r="D287" s="37"/>
      <c r="E287" s="37"/>
      <c r="F287" s="37"/>
      <c r="G287" s="37"/>
      <c r="H287" s="37"/>
      <c r="I287" s="37"/>
      <c r="J287" s="37"/>
      <c r="K287" s="37"/>
      <c r="L287" s="37"/>
      <c r="M287" s="37"/>
    </row>
    <row r="288" spans="1:13" ht="12.75">
      <c r="A288" s="37"/>
      <c r="B288" s="37"/>
      <c r="C288" s="37"/>
      <c r="D288" s="37"/>
      <c r="E288" s="37"/>
      <c r="F288" s="37"/>
      <c r="G288" s="37"/>
      <c r="H288" s="37"/>
      <c r="I288" s="37"/>
      <c r="J288" s="37"/>
      <c r="K288" s="37"/>
      <c r="L288" s="37"/>
      <c r="M288" s="37"/>
    </row>
    <row r="289" spans="1:13" ht="12.75">
      <c r="A289" s="37"/>
      <c r="B289" s="37"/>
      <c r="C289" s="37"/>
      <c r="D289" s="37"/>
      <c r="E289" s="37"/>
      <c r="F289" s="37"/>
      <c r="G289" s="37"/>
      <c r="H289" s="37"/>
      <c r="I289" s="37"/>
      <c r="J289" s="37"/>
      <c r="K289" s="37"/>
      <c r="L289" s="37"/>
      <c r="M289" s="37"/>
    </row>
    <row r="290" spans="1:13" ht="12.75">
      <c r="A290" s="37"/>
      <c r="B290" s="37"/>
      <c r="C290" s="37"/>
      <c r="D290" s="37"/>
      <c r="E290" s="37"/>
      <c r="F290" s="37"/>
      <c r="G290" s="37"/>
      <c r="H290" s="37"/>
      <c r="I290" s="37"/>
      <c r="J290" s="37"/>
      <c r="K290" s="37"/>
      <c r="L290" s="37"/>
      <c r="M290" s="37"/>
    </row>
    <row r="291" spans="1:13" ht="12.75">
      <c r="A291" s="37"/>
      <c r="B291" s="37"/>
      <c r="C291" s="37"/>
      <c r="D291" s="37"/>
      <c r="E291" s="37"/>
      <c r="F291" s="37"/>
      <c r="G291" s="37"/>
      <c r="H291" s="37"/>
      <c r="I291" s="37"/>
      <c r="J291" s="37"/>
      <c r="K291" s="37"/>
      <c r="L291" s="37"/>
      <c r="M291" s="37"/>
    </row>
    <row r="292" spans="1:13" ht="12.75">
      <c r="A292" s="37"/>
      <c r="B292" s="37"/>
      <c r="C292" s="37"/>
      <c r="D292" s="37"/>
      <c r="E292" s="37"/>
      <c r="F292" s="37"/>
      <c r="G292" s="37"/>
      <c r="H292" s="37"/>
      <c r="I292" s="37"/>
      <c r="J292" s="37"/>
      <c r="K292" s="37"/>
      <c r="L292" s="37"/>
      <c r="M292" s="37"/>
    </row>
    <row r="293" spans="1:13" ht="12.75">
      <c r="A293" s="37"/>
      <c r="B293" s="37"/>
      <c r="C293" s="37"/>
      <c r="D293" s="37"/>
      <c r="E293" s="37"/>
      <c r="F293" s="37"/>
      <c r="G293" s="37"/>
      <c r="H293" s="37"/>
      <c r="I293" s="37"/>
      <c r="J293" s="37"/>
      <c r="K293" s="37"/>
      <c r="L293" s="37"/>
      <c r="M293" s="37"/>
    </row>
    <row r="294" spans="1:13" ht="12.75">
      <c r="A294" s="37"/>
      <c r="B294" s="37"/>
      <c r="C294" s="37"/>
      <c r="D294" s="37"/>
      <c r="E294" s="37"/>
      <c r="F294" s="37"/>
      <c r="G294" s="37"/>
      <c r="H294" s="37"/>
      <c r="I294" s="37"/>
      <c r="J294" s="37"/>
      <c r="K294" s="37"/>
      <c r="L294" s="37"/>
      <c r="M294" s="37"/>
    </row>
    <row r="295" spans="1:13" ht="12.75">
      <c r="A295" s="37"/>
      <c r="B295" s="37"/>
      <c r="C295" s="37"/>
      <c r="D295" s="37"/>
      <c r="E295" s="37"/>
      <c r="F295" s="37"/>
      <c r="G295" s="37"/>
      <c r="H295" s="37"/>
      <c r="I295" s="37"/>
      <c r="J295" s="37"/>
      <c r="K295" s="37"/>
      <c r="L295" s="37"/>
      <c r="M295" s="37"/>
    </row>
    <row r="296" spans="1:13" ht="12.75">
      <c r="A296" s="37"/>
      <c r="B296" s="37"/>
      <c r="C296" s="37"/>
      <c r="D296" s="37"/>
      <c r="E296" s="37"/>
      <c r="F296" s="37"/>
      <c r="G296" s="37"/>
      <c r="H296" s="37"/>
      <c r="I296" s="37"/>
      <c r="J296" s="37"/>
      <c r="K296" s="37"/>
      <c r="L296" s="37"/>
      <c r="M296" s="37"/>
    </row>
    <row r="297" spans="1:13" ht="12.75">
      <c r="A297" s="37"/>
      <c r="B297" s="37"/>
      <c r="C297" s="37"/>
      <c r="D297" s="37"/>
      <c r="E297" s="37"/>
      <c r="F297" s="37"/>
      <c r="G297" s="37"/>
      <c r="H297" s="37"/>
      <c r="I297" s="37"/>
      <c r="J297" s="37"/>
      <c r="K297" s="37"/>
      <c r="L297" s="37"/>
      <c r="M297" s="37"/>
    </row>
    <row r="298" spans="1:13" ht="12.75">
      <c r="A298" s="37"/>
      <c r="B298" s="37"/>
      <c r="C298" s="37"/>
      <c r="D298" s="37"/>
      <c r="E298" s="37"/>
      <c r="F298" s="37"/>
      <c r="G298" s="37"/>
      <c r="H298" s="37"/>
      <c r="I298" s="37"/>
      <c r="J298" s="37"/>
      <c r="K298" s="37"/>
      <c r="L298" s="37"/>
      <c r="M298" s="37"/>
    </row>
    <row r="299" spans="1:13" ht="12.75">
      <c r="A299" s="37"/>
      <c r="B299" s="37"/>
      <c r="C299" s="37"/>
      <c r="D299" s="37"/>
      <c r="E299" s="37"/>
      <c r="F299" s="37"/>
      <c r="G299" s="37"/>
      <c r="H299" s="37"/>
      <c r="I299" s="37"/>
      <c r="J299" s="37"/>
      <c r="K299" s="37"/>
      <c r="L299" s="37"/>
      <c r="M299" s="37"/>
    </row>
    <row r="300" spans="1:13" ht="12.75">
      <c r="A300" s="37"/>
      <c r="B300" s="37"/>
      <c r="C300" s="37"/>
      <c r="D300" s="37"/>
      <c r="E300" s="37"/>
      <c r="F300" s="37"/>
      <c r="G300" s="37"/>
      <c r="H300" s="37"/>
      <c r="I300" s="37"/>
      <c r="J300" s="37"/>
      <c r="K300" s="37"/>
      <c r="L300" s="37"/>
      <c r="M300" s="37"/>
    </row>
    <row r="301" spans="1:13" ht="12.75">
      <c r="A301" s="37"/>
      <c r="B301" s="37"/>
      <c r="C301" s="37"/>
      <c r="D301" s="37"/>
      <c r="E301" s="37"/>
      <c r="F301" s="37"/>
      <c r="G301" s="37"/>
      <c r="H301" s="37"/>
      <c r="I301" s="37"/>
      <c r="J301" s="37"/>
      <c r="K301" s="37"/>
      <c r="L301" s="37"/>
      <c r="M301" s="37"/>
    </row>
    <row r="302" spans="1:13" ht="12.75">
      <c r="A302" s="37"/>
      <c r="B302" s="37"/>
      <c r="C302" s="37"/>
      <c r="D302" s="37"/>
      <c r="E302" s="37"/>
      <c r="F302" s="37"/>
      <c r="G302" s="37"/>
      <c r="H302" s="37"/>
      <c r="I302" s="37"/>
      <c r="J302" s="37"/>
      <c r="K302" s="37"/>
      <c r="L302" s="37"/>
      <c r="M302" s="37"/>
    </row>
    <row r="303" spans="1:13" ht="12.75">
      <c r="A303" s="37"/>
      <c r="B303" s="37"/>
      <c r="C303" s="37"/>
      <c r="D303" s="37"/>
      <c r="E303" s="37"/>
      <c r="F303" s="37"/>
      <c r="G303" s="37"/>
      <c r="H303" s="37"/>
      <c r="I303" s="37"/>
      <c r="J303" s="37"/>
      <c r="K303" s="37"/>
      <c r="L303" s="37"/>
      <c r="M303" s="37"/>
    </row>
    <row r="304" spans="1:13" ht="12.75">
      <c r="A304" s="37"/>
      <c r="B304" s="37"/>
      <c r="C304" s="37"/>
      <c r="D304" s="37"/>
      <c r="E304" s="37"/>
      <c r="F304" s="37"/>
      <c r="G304" s="37"/>
      <c r="H304" s="37"/>
      <c r="I304" s="37"/>
      <c r="J304" s="37"/>
      <c r="K304" s="37"/>
      <c r="L304" s="37"/>
      <c r="M304" s="37"/>
    </row>
    <row r="305" spans="1:13" ht="12.75">
      <c r="A305" s="37"/>
      <c r="B305" s="37"/>
      <c r="C305" s="37"/>
      <c r="D305" s="37"/>
      <c r="E305" s="37"/>
      <c r="F305" s="37"/>
      <c r="G305" s="37"/>
      <c r="H305" s="37"/>
      <c r="I305" s="37"/>
      <c r="J305" s="37"/>
      <c r="K305" s="37"/>
      <c r="L305" s="37"/>
      <c r="M305" s="37"/>
    </row>
    <row r="306" spans="1:13" ht="12.75">
      <c r="A306" s="37"/>
      <c r="B306" s="37"/>
      <c r="C306" s="37"/>
      <c r="D306" s="37"/>
      <c r="E306" s="37"/>
      <c r="F306" s="37"/>
      <c r="G306" s="37"/>
      <c r="H306" s="37"/>
      <c r="I306" s="37"/>
      <c r="J306" s="37"/>
      <c r="K306" s="37"/>
      <c r="L306" s="37"/>
      <c r="M306" s="37"/>
    </row>
    <row r="307" spans="1:13" ht="12.75">
      <c r="A307" s="37"/>
      <c r="B307" s="37"/>
      <c r="C307" s="37"/>
      <c r="D307" s="37"/>
      <c r="E307" s="37"/>
      <c r="F307" s="37"/>
      <c r="G307" s="37"/>
      <c r="H307" s="37"/>
      <c r="I307" s="37"/>
      <c r="J307" s="37"/>
      <c r="K307" s="37"/>
      <c r="L307" s="37"/>
      <c r="M307" s="37"/>
    </row>
    <row r="308" spans="1:13" ht="12.75">
      <c r="A308" s="37"/>
      <c r="B308" s="37"/>
      <c r="C308" s="37"/>
      <c r="D308" s="37"/>
      <c r="E308" s="37"/>
      <c r="F308" s="37"/>
      <c r="G308" s="37"/>
      <c r="H308" s="37"/>
      <c r="I308" s="37"/>
      <c r="J308" s="37"/>
      <c r="K308" s="37"/>
      <c r="L308" s="37"/>
      <c r="M308" s="37"/>
    </row>
    <row r="309" spans="1:13" ht="12.75">
      <c r="A309" s="37"/>
      <c r="B309" s="37"/>
      <c r="C309" s="37"/>
      <c r="D309" s="37"/>
      <c r="E309" s="37"/>
      <c r="F309" s="37"/>
      <c r="G309" s="37"/>
      <c r="H309" s="37"/>
      <c r="I309" s="37"/>
      <c r="J309" s="37"/>
      <c r="K309" s="37"/>
      <c r="L309" s="37"/>
      <c r="M309" s="37"/>
    </row>
    <row r="310" spans="1:13" ht="12.75">
      <c r="A310" s="37"/>
      <c r="B310" s="37"/>
      <c r="C310" s="37"/>
      <c r="D310" s="37"/>
      <c r="E310" s="37"/>
      <c r="F310" s="37"/>
      <c r="G310" s="37"/>
      <c r="H310" s="37"/>
      <c r="I310" s="37"/>
      <c r="J310" s="37"/>
      <c r="K310" s="37"/>
      <c r="L310" s="37"/>
      <c r="M310" s="37"/>
    </row>
    <row r="311" spans="1:13" ht="12.75">
      <c r="A311" s="37"/>
      <c r="B311" s="37"/>
      <c r="C311" s="37"/>
      <c r="D311" s="37"/>
      <c r="E311" s="37"/>
      <c r="F311" s="37"/>
      <c r="G311" s="37"/>
      <c r="H311" s="37"/>
      <c r="I311" s="37"/>
      <c r="J311" s="37"/>
      <c r="K311" s="37"/>
      <c r="L311" s="37"/>
      <c r="M311" s="37"/>
    </row>
    <row r="312" spans="1:13" ht="12.75">
      <c r="A312" s="37"/>
      <c r="B312" s="37"/>
      <c r="C312" s="37"/>
      <c r="D312" s="37"/>
      <c r="E312" s="37"/>
      <c r="F312" s="37"/>
      <c r="G312" s="37"/>
      <c r="H312" s="37"/>
      <c r="I312" s="37"/>
      <c r="J312" s="37"/>
      <c r="K312" s="37"/>
      <c r="L312" s="37"/>
      <c r="M312" s="37"/>
    </row>
    <row r="313" spans="1:13" ht="12.75">
      <c r="A313" s="37"/>
      <c r="B313" s="37"/>
      <c r="C313" s="37"/>
      <c r="D313" s="37"/>
      <c r="E313" s="37"/>
      <c r="F313" s="37"/>
      <c r="G313" s="37"/>
      <c r="H313" s="37"/>
      <c r="I313" s="37"/>
      <c r="J313" s="37"/>
      <c r="K313" s="37"/>
      <c r="L313" s="37"/>
      <c r="M313" s="37"/>
    </row>
    <row r="314" spans="1:13" ht="12.75">
      <c r="A314" s="37"/>
      <c r="B314" s="37"/>
      <c r="C314" s="37"/>
      <c r="D314" s="37"/>
      <c r="E314" s="37"/>
      <c r="F314" s="37"/>
      <c r="G314" s="37"/>
      <c r="H314" s="37"/>
      <c r="I314" s="37"/>
      <c r="J314" s="37"/>
      <c r="K314" s="37"/>
      <c r="L314" s="37"/>
      <c r="M314" s="37"/>
    </row>
    <row r="315" spans="1:13" ht="12.75">
      <c r="A315" s="37"/>
      <c r="B315" s="37"/>
      <c r="C315" s="37"/>
      <c r="D315" s="37"/>
      <c r="E315" s="37"/>
      <c r="F315" s="37"/>
      <c r="G315" s="37"/>
      <c r="H315" s="37"/>
      <c r="I315" s="37"/>
      <c r="J315" s="37"/>
      <c r="K315" s="37"/>
      <c r="L315" s="37"/>
      <c r="M315" s="37"/>
    </row>
    <row r="316" spans="1:13" ht="12.75">
      <c r="A316" s="37"/>
      <c r="B316" s="37"/>
      <c r="C316" s="37"/>
      <c r="D316" s="37"/>
      <c r="E316" s="37"/>
      <c r="F316" s="37"/>
      <c r="G316" s="37"/>
      <c r="H316" s="37"/>
      <c r="I316" s="37"/>
      <c r="J316" s="37"/>
      <c r="K316" s="37"/>
      <c r="L316" s="37"/>
      <c r="M316" s="37"/>
    </row>
    <row r="317" spans="1:13" ht="12.75">
      <c r="A317" s="37"/>
      <c r="B317" s="37"/>
      <c r="C317" s="37"/>
      <c r="D317" s="37"/>
      <c r="E317" s="37"/>
      <c r="F317" s="37"/>
      <c r="G317" s="37"/>
      <c r="H317" s="37"/>
      <c r="I317" s="37"/>
      <c r="J317" s="37"/>
      <c r="K317" s="37"/>
      <c r="L317" s="37"/>
      <c r="M317" s="37"/>
    </row>
    <row r="318" spans="1:13" ht="12.75">
      <c r="A318" s="37"/>
      <c r="B318" s="37"/>
      <c r="C318" s="37"/>
      <c r="D318" s="37"/>
      <c r="E318" s="37"/>
      <c r="F318" s="37"/>
      <c r="G318" s="37"/>
      <c r="H318" s="37"/>
      <c r="I318" s="37"/>
      <c r="J318" s="37"/>
      <c r="K318" s="37"/>
      <c r="L318" s="37"/>
      <c r="M318" s="37"/>
    </row>
    <row r="319" spans="1:13" ht="12.75">
      <c r="A319" s="37"/>
      <c r="B319" s="37"/>
      <c r="C319" s="37"/>
      <c r="D319" s="37"/>
      <c r="E319" s="37"/>
      <c r="F319" s="37"/>
      <c r="G319" s="37"/>
      <c r="H319" s="37"/>
      <c r="I319" s="37"/>
      <c r="J319" s="37"/>
      <c r="K319" s="37"/>
      <c r="L319" s="37"/>
      <c r="M319" s="37"/>
    </row>
    <row r="320" spans="1:13" ht="12.75">
      <c r="A320" s="37"/>
      <c r="B320" s="37"/>
      <c r="C320" s="37"/>
      <c r="D320" s="37"/>
      <c r="E320" s="37"/>
      <c r="F320" s="37"/>
      <c r="G320" s="37"/>
      <c r="H320" s="37"/>
      <c r="I320" s="37"/>
      <c r="J320" s="37"/>
      <c r="K320" s="37"/>
      <c r="L320" s="37"/>
      <c r="M320" s="37"/>
    </row>
    <row r="321" spans="1:13" ht="12.75">
      <c r="A321" s="37"/>
      <c r="B321" s="37"/>
      <c r="C321" s="37"/>
      <c r="D321" s="37"/>
      <c r="E321" s="37"/>
      <c r="F321" s="37"/>
      <c r="G321" s="37"/>
      <c r="H321" s="37"/>
      <c r="I321" s="37"/>
      <c r="J321" s="37"/>
      <c r="K321" s="37"/>
      <c r="L321" s="37"/>
      <c r="M321" s="37"/>
    </row>
    <row r="322" spans="1:13" ht="12.75">
      <c r="A322" s="37"/>
      <c r="B322" s="37"/>
      <c r="C322" s="37"/>
      <c r="D322" s="37"/>
      <c r="E322" s="37"/>
      <c r="F322" s="37"/>
      <c r="G322" s="37"/>
      <c r="H322" s="37"/>
      <c r="I322" s="37"/>
      <c r="J322" s="37"/>
      <c r="K322" s="37"/>
      <c r="L322" s="37"/>
      <c r="M322" s="37"/>
    </row>
    <row r="323" spans="1:13" ht="12.75">
      <c r="A323" s="37"/>
      <c r="B323" s="37"/>
      <c r="C323" s="37"/>
      <c r="D323" s="37"/>
      <c r="E323" s="37"/>
      <c r="F323" s="37"/>
      <c r="G323" s="37"/>
      <c r="H323" s="37"/>
      <c r="I323" s="37"/>
      <c r="J323" s="37"/>
      <c r="K323" s="37"/>
      <c r="L323" s="37"/>
      <c r="M323" s="37"/>
    </row>
    <row r="324" spans="1:13" ht="12.75">
      <c r="A324" s="37"/>
      <c r="B324" s="37"/>
      <c r="C324" s="37"/>
      <c r="D324" s="37"/>
      <c r="E324" s="37"/>
      <c r="F324" s="37"/>
      <c r="G324" s="37"/>
      <c r="H324" s="37"/>
      <c r="I324" s="37"/>
      <c r="J324" s="37"/>
      <c r="K324" s="37"/>
      <c r="L324" s="37"/>
      <c r="M324" s="37"/>
    </row>
    <row r="325" spans="1:13" ht="12.75">
      <c r="A325" s="37"/>
      <c r="B325" s="37"/>
      <c r="C325" s="37"/>
      <c r="D325" s="37"/>
      <c r="E325" s="37"/>
      <c r="F325" s="37"/>
      <c r="G325" s="37"/>
      <c r="H325" s="37"/>
      <c r="I325" s="37"/>
      <c r="J325" s="37"/>
      <c r="K325" s="37"/>
      <c r="L325" s="37"/>
      <c r="M325" s="37"/>
    </row>
    <row r="326" spans="1:13" ht="12.75">
      <c r="A326" s="37"/>
      <c r="B326" s="37"/>
      <c r="C326" s="37"/>
      <c r="D326" s="37"/>
      <c r="E326" s="37"/>
      <c r="F326" s="37"/>
      <c r="G326" s="37"/>
      <c r="H326" s="37"/>
      <c r="I326" s="37"/>
      <c r="J326" s="37"/>
      <c r="K326" s="37"/>
      <c r="L326" s="37"/>
      <c r="M326" s="37"/>
    </row>
    <row r="327" spans="1:13" ht="12.75">
      <c r="A327" s="37"/>
      <c r="B327" s="37"/>
      <c r="C327" s="37"/>
      <c r="D327" s="37"/>
      <c r="E327" s="37"/>
      <c r="F327" s="37"/>
      <c r="G327" s="37"/>
      <c r="H327" s="37"/>
      <c r="I327" s="37"/>
      <c r="J327" s="37"/>
      <c r="K327" s="37"/>
      <c r="L327" s="37"/>
      <c r="M327" s="37"/>
    </row>
    <row r="328" spans="1:13" ht="12.75">
      <c r="A328" s="37"/>
      <c r="B328" s="37"/>
      <c r="C328" s="37"/>
      <c r="D328" s="37"/>
      <c r="E328" s="37"/>
      <c r="F328" s="37"/>
      <c r="G328" s="37"/>
      <c r="H328" s="37"/>
      <c r="I328" s="37"/>
      <c r="J328" s="37"/>
      <c r="K328" s="37"/>
      <c r="L328" s="37"/>
      <c r="M328" s="37"/>
    </row>
    <row r="329" spans="1:13" ht="12.75">
      <c r="A329" s="37"/>
      <c r="B329" s="37"/>
      <c r="C329" s="37"/>
      <c r="D329" s="37"/>
      <c r="E329" s="37"/>
      <c r="F329" s="37"/>
      <c r="G329" s="37"/>
      <c r="H329" s="37"/>
      <c r="I329" s="37"/>
      <c r="J329" s="37"/>
      <c r="K329" s="37"/>
      <c r="L329" s="37"/>
      <c r="M329" s="37"/>
    </row>
    <row r="330" spans="1:13" ht="12.75">
      <c r="A330" s="37"/>
      <c r="B330" s="37"/>
      <c r="C330" s="37"/>
      <c r="D330" s="37"/>
      <c r="E330" s="37"/>
      <c r="F330" s="37"/>
      <c r="G330" s="37"/>
      <c r="H330" s="37"/>
      <c r="I330" s="37"/>
      <c r="J330" s="37"/>
      <c r="K330" s="37"/>
      <c r="L330" s="37"/>
      <c r="M330" s="37"/>
    </row>
    <row r="331" spans="1:13" ht="12.75">
      <c r="A331" s="37"/>
      <c r="B331" s="37"/>
      <c r="C331" s="37"/>
      <c r="D331" s="37"/>
      <c r="E331" s="37"/>
      <c r="F331" s="37"/>
      <c r="G331" s="37"/>
      <c r="H331" s="37"/>
      <c r="I331" s="37"/>
      <c r="J331" s="37"/>
      <c r="K331" s="37"/>
      <c r="L331" s="37"/>
      <c r="M331" s="37"/>
    </row>
    <row r="332" spans="1:13" ht="12.75">
      <c r="A332" s="37"/>
      <c r="B332" s="37"/>
      <c r="C332" s="37"/>
      <c r="D332" s="37"/>
      <c r="E332" s="37"/>
      <c r="F332" s="37"/>
      <c r="G332" s="37"/>
      <c r="H332" s="37"/>
      <c r="I332" s="37"/>
      <c r="J332" s="37"/>
      <c r="K332" s="37"/>
      <c r="L332" s="37"/>
      <c r="M332" s="37"/>
    </row>
    <row r="333" spans="1:13" ht="12.75">
      <c r="A333" s="37"/>
      <c r="B333" s="37"/>
      <c r="C333" s="37"/>
      <c r="D333" s="37"/>
      <c r="E333" s="37"/>
      <c r="F333" s="37"/>
      <c r="G333" s="37"/>
      <c r="H333" s="37"/>
      <c r="I333" s="37"/>
      <c r="J333" s="37"/>
      <c r="K333" s="37"/>
      <c r="L333" s="37"/>
      <c r="M333" s="37"/>
    </row>
    <row r="334" spans="1:13" ht="12.75">
      <c r="A334" s="37"/>
      <c r="B334" s="37"/>
      <c r="C334" s="37"/>
      <c r="D334" s="37"/>
      <c r="E334" s="37"/>
      <c r="F334" s="37"/>
      <c r="G334" s="37"/>
      <c r="H334" s="37"/>
      <c r="I334" s="37"/>
      <c r="J334" s="37"/>
      <c r="K334" s="37"/>
      <c r="L334" s="37"/>
      <c r="M334" s="37"/>
    </row>
    <row r="335" spans="1:13" ht="12.75">
      <c r="A335" s="37"/>
      <c r="B335" s="37"/>
      <c r="C335" s="37"/>
      <c r="D335" s="37"/>
      <c r="E335" s="37"/>
      <c r="F335" s="37"/>
      <c r="G335" s="37"/>
      <c r="H335" s="37"/>
      <c r="I335" s="37"/>
      <c r="J335" s="37"/>
      <c r="K335" s="37"/>
      <c r="L335" s="37"/>
      <c r="M335" s="37"/>
    </row>
    <row r="336" spans="1:13" ht="12.75">
      <c r="A336" s="37"/>
      <c r="B336" s="37"/>
      <c r="C336" s="37"/>
      <c r="D336" s="37"/>
      <c r="E336" s="37"/>
      <c r="F336" s="37"/>
      <c r="G336" s="37"/>
      <c r="H336" s="37"/>
      <c r="I336" s="37"/>
      <c r="J336" s="37"/>
      <c r="K336" s="37"/>
      <c r="L336" s="37"/>
      <c r="M336" s="37"/>
    </row>
    <row r="337" s="37" customFormat="1" ht="12.75"/>
    <row r="338" s="37" customFormat="1" ht="12.75"/>
    <row r="339" s="37" customFormat="1" ht="12.75"/>
    <row r="340" s="37" customFormat="1" ht="12.75"/>
    <row r="341" s="37" customFormat="1" ht="12.75"/>
    <row r="342" s="37" customFormat="1" ht="12.75"/>
    <row r="343" s="37" customFormat="1" ht="12.75"/>
    <row r="344" s="37" customFormat="1" ht="12.75"/>
    <row r="345" s="37" customFormat="1" ht="12.75"/>
    <row r="346" s="37" customFormat="1" ht="12.75"/>
    <row r="347" s="37" customFormat="1" ht="12.75"/>
    <row r="348" s="37" customFormat="1" ht="12.75"/>
    <row r="349" s="37" customFormat="1" ht="12.75"/>
    <row r="350" s="37" customFormat="1" ht="12.75"/>
    <row r="351" s="37" customFormat="1" ht="12.75"/>
    <row r="352" s="37" customFormat="1" ht="12.75"/>
    <row r="353" s="37" customFormat="1" ht="12.75"/>
    <row r="354" s="37" customFormat="1" ht="12.75"/>
    <row r="355" s="37" customFormat="1" ht="12.75"/>
    <row r="356" s="37" customFormat="1" ht="12.75"/>
    <row r="357" s="37" customFormat="1" ht="12.75"/>
    <row r="358" s="37" customFormat="1" ht="12.75"/>
    <row r="359" s="37" customFormat="1" ht="12.75"/>
    <row r="360" s="37" customFormat="1" ht="12.75"/>
    <row r="361" s="37" customFormat="1" ht="12.75"/>
    <row r="362" s="37" customFormat="1" ht="12.75"/>
    <row r="363" s="37" customFormat="1" ht="12.75"/>
    <row r="364" s="37" customFormat="1" ht="12.75"/>
    <row r="365" s="37" customFormat="1" ht="12.75"/>
    <row r="366" s="37" customFormat="1" ht="12.75"/>
    <row r="367" s="37" customFormat="1" ht="12.75"/>
    <row r="368" s="37" customFormat="1" ht="12.75"/>
    <row r="369" s="37" customFormat="1" ht="12.75"/>
    <row r="370" s="37" customFormat="1" ht="12.75"/>
    <row r="371" s="37" customFormat="1" ht="12.75"/>
    <row r="372" s="37" customFormat="1" ht="12.75"/>
    <row r="373" s="37" customFormat="1" ht="12.75"/>
    <row r="374" s="37" customFormat="1" ht="12.75"/>
    <row r="375" s="37" customFormat="1" ht="12.75"/>
    <row r="376" s="37" customFormat="1" ht="12.75"/>
    <row r="377" s="37" customFormat="1" ht="12.75"/>
    <row r="378" s="37" customFormat="1" ht="12.75"/>
    <row r="379" s="37" customFormat="1" ht="12.75"/>
    <row r="380" s="37" customFormat="1" ht="12.75"/>
    <row r="381" s="37" customFormat="1" ht="12.75"/>
    <row r="382" s="37" customFormat="1" ht="12.75"/>
    <row r="383" s="37" customFormat="1" ht="12.75"/>
    <row r="384" s="37" customFormat="1" ht="12.75"/>
    <row r="385" s="37" customFormat="1" ht="12.75"/>
    <row r="386" s="37" customFormat="1" ht="12.75"/>
    <row r="387" s="37" customFormat="1" ht="12.75"/>
    <row r="388" s="37" customFormat="1" ht="12.75"/>
    <row r="389" s="37" customFormat="1" ht="12.75"/>
    <row r="390" s="37" customFormat="1" ht="12.75"/>
    <row r="391" s="37" customFormat="1" ht="12.75"/>
    <row r="392" s="37" customFormat="1" ht="12.75"/>
    <row r="393" s="37" customFormat="1" ht="12.75"/>
    <row r="394" s="37" customFormat="1" ht="12.75"/>
    <row r="395" s="37" customFormat="1" ht="12.75"/>
    <row r="396" s="37" customFormat="1" ht="12.75"/>
    <row r="397" s="37" customFormat="1" ht="12.75"/>
    <row r="398" s="37" customFormat="1" ht="12.75"/>
    <row r="399" s="37" customFormat="1" ht="12.75"/>
    <row r="400" s="37" customFormat="1" ht="12.75"/>
    <row r="401" s="37" customFormat="1" ht="12.75"/>
    <row r="402" s="37" customFormat="1" ht="12.75"/>
    <row r="403" s="37" customFormat="1" ht="12.75"/>
    <row r="404" s="37" customFormat="1" ht="12.75"/>
    <row r="405" s="37" customFormat="1" ht="12.75"/>
    <row r="406" s="37" customFormat="1" ht="12.75"/>
    <row r="407" s="37" customFormat="1" ht="12.75"/>
    <row r="408" s="37" customFormat="1" ht="12.75"/>
    <row r="409" s="37" customFormat="1" ht="12.75"/>
    <row r="410" s="37" customFormat="1" ht="12.75"/>
    <row r="411" s="37" customFormat="1" ht="12.75"/>
    <row r="412" s="37" customFormat="1" ht="12.75"/>
    <row r="413" s="37" customFormat="1" ht="12.75"/>
    <row r="414" s="37" customFormat="1" ht="12.75"/>
    <row r="415" s="37" customFormat="1" ht="12.75"/>
    <row r="416" s="37" customFormat="1" ht="12.75"/>
    <row r="417" spans="1:13" ht="12.75">
      <c r="A417" s="37"/>
      <c r="B417" s="37"/>
      <c r="C417" s="37"/>
      <c r="D417" s="37"/>
      <c r="E417" s="37"/>
      <c r="F417" s="37"/>
      <c r="G417" s="37"/>
      <c r="H417" s="37"/>
      <c r="I417" s="37"/>
      <c r="J417" s="37"/>
      <c r="K417" s="37"/>
      <c r="L417" s="37"/>
      <c r="M417" s="37"/>
    </row>
    <row r="418" spans="1:13" ht="12.75">
      <c r="A418" s="37"/>
      <c r="B418" s="37"/>
      <c r="C418" s="37"/>
      <c r="D418" s="37"/>
      <c r="E418" s="37"/>
      <c r="F418" s="37"/>
      <c r="G418" s="37"/>
      <c r="H418" s="37"/>
      <c r="I418" s="37"/>
      <c r="J418" s="37"/>
      <c r="K418" s="37"/>
      <c r="L418" s="37"/>
      <c r="M418" s="37"/>
    </row>
    <row r="419" spans="1:13" ht="12.75">
      <c r="A419" s="37"/>
      <c r="B419" s="37"/>
      <c r="C419" s="37"/>
      <c r="D419" s="37"/>
      <c r="E419" s="37"/>
      <c r="F419" s="37"/>
      <c r="G419" s="37"/>
      <c r="H419" s="37"/>
      <c r="I419" s="37"/>
      <c r="J419" s="37"/>
      <c r="K419" s="37"/>
      <c r="L419" s="37"/>
      <c r="M419" s="37"/>
    </row>
    <row r="420" spans="1:13" ht="12.75">
      <c r="A420" s="37"/>
      <c r="B420" s="37"/>
      <c r="C420" s="37"/>
      <c r="D420" s="37"/>
      <c r="E420" s="37"/>
      <c r="F420" s="37"/>
      <c r="G420" s="37"/>
      <c r="H420" s="37"/>
      <c r="I420" s="37"/>
      <c r="J420" s="37"/>
      <c r="K420" s="37"/>
      <c r="L420" s="37"/>
      <c r="M420" s="37"/>
    </row>
    <row r="421" spans="1:13" ht="12.75">
      <c r="A421" s="37"/>
      <c r="B421" s="37"/>
      <c r="C421" s="37"/>
      <c r="D421" s="37"/>
      <c r="E421" s="37"/>
      <c r="F421" s="37"/>
      <c r="G421" s="37"/>
      <c r="H421" s="37"/>
      <c r="I421" s="37"/>
      <c r="J421" s="37"/>
      <c r="K421" s="37"/>
      <c r="L421" s="37"/>
      <c r="M421" s="37"/>
    </row>
    <row r="422" spans="1:13" ht="12.75">
      <c r="A422" s="37"/>
      <c r="B422" s="37"/>
      <c r="C422" s="37"/>
      <c r="D422" s="37"/>
      <c r="E422" s="37"/>
      <c r="F422" s="37"/>
      <c r="G422" s="37"/>
      <c r="H422" s="37"/>
      <c r="I422" s="37"/>
      <c r="J422" s="37"/>
      <c r="K422" s="37"/>
      <c r="L422" s="37"/>
      <c r="M422" s="37"/>
    </row>
    <row r="423" spans="1:13" ht="12.75">
      <c r="A423" s="37"/>
      <c r="B423" s="37"/>
      <c r="C423" s="37"/>
      <c r="D423" s="37"/>
      <c r="E423" s="37"/>
      <c r="F423" s="37"/>
      <c r="G423" s="37"/>
      <c r="H423" s="37"/>
      <c r="I423" s="37"/>
      <c r="J423" s="37"/>
      <c r="K423" s="37"/>
      <c r="L423" s="37"/>
      <c r="M423" s="37"/>
    </row>
    <row r="424" spans="1:13" ht="12.75">
      <c r="A424" s="37"/>
      <c r="B424" s="37"/>
      <c r="C424" s="37"/>
      <c r="D424" s="37"/>
      <c r="E424" s="37"/>
      <c r="F424" s="37"/>
      <c r="G424" s="37"/>
      <c r="H424" s="37"/>
      <c r="I424" s="37"/>
      <c r="J424" s="37"/>
      <c r="K424" s="37"/>
      <c r="L424" s="37"/>
      <c r="M424" s="37"/>
    </row>
    <row r="425" spans="1:13" ht="12.75">
      <c r="A425" s="37"/>
      <c r="B425" s="37"/>
      <c r="C425" s="37"/>
      <c r="D425" s="37"/>
      <c r="E425" s="37"/>
      <c r="F425" s="37"/>
      <c r="G425" s="37"/>
      <c r="H425" s="37"/>
      <c r="I425" s="37"/>
      <c r="J425" s="37"/>
      <c r="K425" s="37"/>
      <c r="L425" s="37"/>
      <c r="M425" s="37"/>
    </row>
    <row r="426" spans="1:13" ht="12.75">
      <c r="A426" s="37"/>
      <c r="B426" s="37"/>
      <c r="C426" s="37"/>
      <c r="D426" s="37"/>
      <c r="E426" s="37"/>
      <c r="F426" s="37"/>
      <c r="G426" s="37"/>
      <c r="H426" s="37"/>
      <c r="I426" s="37"/>
      <c r="J426" s="37"/>
      <c r="K426" s="37"/>
      <c r="L426" s="37"/>
      <c r="M426" s="37"/>
    </row>
    <row r="427" spans="1:13" ht="12.75">
      <c r="A427" s="37"/>
      <c r="B427" s="37"/>
      <c r="C427" s="37"/>
      <c r="D427" s="37"/>
      <c r="E427" s="37"/>
      <c r="F427" s="37"/>
      <c r="G427" s="37"/>
      <c r="H427" s="37"/>
      <c r="I427" s="37"/>
      <c r="J427" s="37"/>
      <c r="K427" s="37"/>
      <c r="L427" s="37"/>
      <c r="M427" s="37"/>
    </row>
    <row r="428" spans="1:13" ht="12.75">
      <c r="A428" s="37"/>
      <c r="B428" s="37"/>
      <c r="C428" s="37"/>
      <c r="D428" s="37"/>
      <c r="E428" s="37"/>
      <c r="F428" s="37"/>
      <c r="G428" s="37"/>
      <c r="H428" s="37"/>
      <c r="I428" s="37"/>
      <c r="J428" s="37"/>
      <c r="K428" s="37"/>
      <c r="L428" s="37"/>
      <c r="M428" s="37"/>
    </row>
    <row r="429" spans="1:13" ht="12.75">
      <c r="A429" s="37"/>
      <c r="B429" s="37"/>
      <c r="C429" s="37"/>
      <c r="D429" s="37"/>
      <c r="E429" s="37"/>
      <c r="F429" s="37"/>
      <c r="G429" s="37"/>
      <c r="H429" s="37"/>
      <c r="I429" s="37"/>
      <c r="J429" s="37"/>
      <c r="K429" s="37"/>
      <c r="L429" s="37"/>
      <c r="M429" s="37"/>
    </row>
    <row r="430" spans="1:13" ht="12.75">
      <c r="A430" s="37"/>
      <c r="B430" s="37"/>
      <c r="C430" s="37"/>
      <c r="D430" s="37"/>
      <c r="E430" s="37"/>
      <c r="F430" s="37"/>
      <c r="G430" s="37"/>
      <c r="H430" s="37"/>
      <c r="I430" s="37"/>
      <c r="J430" s="37"/>
      <c r="K430" s="37"/>
      <c r="L430" s="37"/>
      <c r="M430" s="37"/>
    </row>
    <row r="431" spans="1:13" ht="12.75">
      <c r="A431" s="37"/>
      <c r="B431" s="37"/>
      <c r="C431" s="37"/>
      <c r="D431" s="37"/>
      <c r="E431" s="37"/>
      <c r="F431" s="37"/>
      <c r="G431" s="37"/>
      <c r="H431" s="37"/>
      <c r="I431" s="37"/>
      <c r="J431" s="37"/>
      <c r="K431" s="37"/>
      <c r="L431" s="37"/>
      <c r="M431" s="37"/>
    </row>
    <row r="432" spans="1:13" ht="12.75">
      <c r="A432" s="37"/>
      <c r="B432" s="37"/>
      <c r="C432" s="37"/>
      <c r="D432" s="37"/>
      <c r="E432" s="37"/>
      <c r="F432" s="37"/>
      <c r="G432" s="37"/>
      <c r="H432" s="37"/>
      <c r="I432" s="37"/>
      <c r="J432" s="37"/>
      <c r="K432" s="37"/>
      <c r="L432" s="37"/>
      <c r="M432" s="37"/>
    </row>
    <row r="433" spans="1:13" ht="12.75">
      <c r="A433" s="37"/>
      <c r="B433" s="37"/>
      <c r="C433" s="37"/>
      <c r="D433" s="37"/>
      <c r="E433" s="37"/>
      <c r="F433" s="37"/>
      <c r="G433" s="37"/>
      <c r="H433" s="37"/>
      <c r="I433" s="37"/>
      <c r="J433" s="37"/>
      <c r="K433" s="37"/>
      <c r="L433" s="37"/>
      <c r="M433" s="37"/>
    </row>
    <row r="434" spans="1:13" ht="12.75">
      <c r="A434" s="37"/>
      <c r="B434" s="37"/>
      <c r="C434" s="37"/>
      <c r="D434" s="37"/>
      <c r="E434" s="37"/>
      <c r="F434" s="37"/>
      <c r="G434" s="37"/>
      <c r="H434" s="37"/>
      <c r="I434" s="37"/>
      <c r="J434" s="37"/>
      <c r="K434" s="37"/>
      <c r="L434" s="37"/>
      <c r="M434" s="37"/>
    </row>
    <row r="435" spans="1:13" ht="12.75">
      <c r="A435" s="37"/>
      <c r="B435" s="37"/>
      <c r="C435" s="37"/>
      <c r="D435" s="37"/>
      <c r="E435" s="37"/>
      <c r="F435" s="37"/>
      <c r="G435" s="37"/>
      <c r="H435" s="37"/>
      <c r="I435" s="37"/>
      <c r="J435" s="37"/>
      <c r="K435" s="37"/>
      <c r="L435" s="37"/>
      <c r="M435" s="37"/>
    </row>
    <row r="436" spans="1:13" ht="12.75">
      <c r="A436" s="37"/>
      <c r="B436" s="37"/>
      <c r="C436" s="37"/>
      <c r="D436" s="37"/>
      <c r="E436" s="37"/>
      <c r="F436" s="37"/>
      <c r="G436" s="37"/>
      <c r="H436" s="37"/>
      <c r="I436" s="37"/>
      <c r="J436" s="37"/>
      <c r="K436" s="37"/>
      <c r="L436" s="37"/>
      <c r="M436" s="37"/>
    </row>
    <row r="437" spans="1:13" ht="12.75">
      <c r="A437" s="37"/>
      <c r="B437" s="37"/>
      <c r="C437" s="37"/>
      <c r="D437" s="37"/>
      <c r="E437" s="37"/>
      <c r="F437" s="37"/>
      <c r="G437" s="37"/>
      <c r="H437" s="37"/>
      <c r="I437" s="37"/>
      <c r="J437" s="37"/>
      <c r="K437" s="37"/>
      <c r="L437" s="37"/>
      <c r="M437" s="37"/>
    </row>
    <row r="438" spans="1:13" ht="12.75">
      <c r="A438" s="37"/>
      <c r="B438" s="37"/>
      <c r="C438" s="37"/>
      <c r="D438" s="37"/>
      <c r="E438" s="37"/>
      <c r="F438" s="37"/>
      <c r="G438" s="37"/>
      <c r="H438" s="37"/>
      <c r="I438" s="37"/>
      <c r="J438" s="37"/>
      <c r="K438" s="37"/>
      <c r="L438" s="37"/>
      <c r="M438" s="37"/>
    </row>
    <row r="439" spans="1:13" ht="12.75">
      <c r="A439" s="37"/>
      <c r="B439" s="37"/>
      <c r="C439" s="37"/>
      <c r="D439" s="37"/>
      <c r="E439" s="37"/>
      <c r="F439" s="37"/>
      <c r="G439" s="37"/>
      <c r="H439" s="37"/>
      <c r="I439" s="37"/>
      <c r="J439" s="37"/>
      <c r="K439" s="37"/>
      <c r="L439" s="37"/>
      <c r="M439" s="37"/>
    </row>
    <row r="440" spans="1:13" ht="12.75">
      <c r="A440" s="37"/>
      <c r="B440" s="37"/>
      <c r="C440" s="37"/>
      <c r="D440" s="37"/>
      <c r="E440" s="37"/>
      <c r="F440" s="37"/>
      <c r="G440" s="37"/>
      <c r="H440" s="37"/>
      <c r="I440" s="37"/>
      <c r="J440" s="37"/>
      <c r="K440" s="37"/>
      <c r="L440" s="37"/>
      <c r="M440" s="37"/>
    </row>
    <row r="441" spans="1:13" ht="12.75">
      <c r="A441" s="37"/>
      <c r="B441" s="37"/>
      <c r="C441" s="37"/>
      <c r="D441" s="37"/>
      <c r="E441" s="37"/>
      <c r="F441" s="37"/>
      <c r="G441" s="37"/>
      <c r="H441" s="37"/>
      <c r="I441" s="37"/>
      <c r="J441" s="37"/>
      <c r="K441" s="37"/>
      <c r="L441" s="37"/>
      <c r="M441" s="37"/>
    </row>
    <row r="442" spans="1:13" ht="12.75">
      <c r="A442" s="37"/>
      <c r="B442" s="37"/>
      <c r="C442" s="37"/>
      <c r="D442" s="37"/>
      <c r="E442" s="37"/>
      <c r="F442" s="37"/>
      <c r="G442" s="37"/>
      <c r="H442" s="37"/>
      <c r="I442" s="37"/>
      <c r="J442" s="37"/>
      <c r="K442" s="37"/>
      <c r="L442" s="37"/>
      <c r="M442" s="37"/>
    </row>
    <row r="443" spans="1:13" ht="12.75">
      <c r="A443" s="37"/>
      <c r="B443" s="37"/>
      <c r="C443" s="37"/>
      <c r="D443" s="37"/>
      <c r="E443" s="37"/>
      <c r="F443" s="37"/>
      <c r="G443" s="37"/>
      <c r="H443" s="37"/>
      <c r="I443" s="37"/>
      <c r="J443" s="37"/>
      <c r="K443" s="37"/>
      <c r="L443" s="37"/>
      <c r="M443" s="37"/>
    </row>
    <row r="444" spans="1:13" ht="12.75">
      <c r="A444" s="37"/>
      <c r="B444" s="37"/>
      <c r="C444" s="37"/>
      <c r="D444" s="37"/>
      <c r="E444" s="37"/>
      <c r="F444" s="37"/>
      <c r="G444" s="37"/>
      <c r="H444" s="37"/>
      <c r="I444" s="37"/>
      <c r="J444" s="37"/>
      <c r="K444" s="37"/>
      <c r="L444" s="37"/>
      <c r="M444" s="37"/>
    </row>
    <row r="445" spans="1:13" ht="12.75">
      <c r="A445" s="37"/>
      <c r="B445" s="37"/>
      <c r="C445" s="37"/>
      <c r="D445" s="37"/>
      <c r="E445" s="37"/>
      <c r="F445" s="37"/>
      <c r="G445" s="37"/>
      <c r="H445" s="37"/>
      <c r="I445" s="37"/>
      <c r="J445" s="37"/>
      <c r="K445" s="37"/>
      <c r="L445" s="37"/>
      <c r="M445" s="37"/>
    </row>
    <row r="446" spans="1:13" ht="12.75">
      <c r="A446" s="37"/>
      <c r="B446" s="37"/>
      <c r="C446" s="37"/>
      <c r="D446" s="37"/>
      <c r="E446" s="37"/>
      <c r="F446" s="37"/>
      <c r="G446" s="37"/>
      <c r="H446" s="37"/>
      <c r="I446" s="37"/>
      <c r="J446" s="37"/>
      <c r="K446" s="37"/>
      <c r="L446" s="37"/>
      <c r="M446" s="37"/>
    </row>
    <row r="447" spans="1:13" ht="12.75">
      <c r="A447" s="37"/>
      <c r="B447" s="37"/>
      <c r="C447" s="37"/>
      <c r="D447" s="37"/>
      <c r="E447" s="37"/>
      <c r="F447" s="37"/>
      <c r="G447" s="37"/>
      <c r="H447" s="37"/>
      <c r="I447" s="37"/>
      <c r="J447" s="37"/>
      <c r="K447" s="37"/>
      <c r="L447" s="37"/>
      <c r="M447" s="37"/>
    </row>
    <row r="448" spans="1:13" ht="12.75">
      <c r="A448" s="37"/>
      <c r="B448" s="37"/>
      <c r="C448" s="37"/>
      <c r="D448" s="37"/>
      <c r="E448" s="37"/>
      <c r="F448" s="37"/>
      <c r="G448" s="37"/>
      <c r="H448" s="37"/>
      <c r="I448" s="37"/>
      <c r="J448" s="37"/>
      <c r="K448" s="37"/>
      <c r="L448" s="37"/>
      <c r="M448" s="37"/>
    </row>
    <row r="449" spans="1:13" ht="12.75">
      <c r="A449" s="37"/>
      <c r="B449" s="37"/>
      <c r="C449" s="37"/>
      <c r="D449" s="37"/>
      <c r="E449" s="37"/>
      <c r="F449" s="37"/>
      <c r="G449" s="37"/>
      <c r="H449" s="37"/>
      <c r="I449" s="37"/>
      <c r="J449" s="37"/>
      <c r="K449" s="37"/>
      <c r="L449" s="37"/>
      <c r="M449" s="37"/>
    </row>
    <row r="450" spans="1:13" ht="12.75">
      <c r="A450" s="37"/>
      <c r="B450" s="37"/>
      <c r="C450" s="37"/>
      <c r="D450" s="37"/>
      <c r="E450" s="37"/>
      <c r="F450" s="37"/>
      <c r="G450" s="37"/>
      <c r="H450" s="37"/>
      <c r="I450" s="37"/>
      <c r="J450" s="37"/>
      <c r="K450" s="37"/>
      <c r="L450" s="37"/>
      <c r="M450" s="37"/>
    </row>
    <row r="451" spans="1:13" ht="12.75">
      <c r="A451" s="37"/>
      <c r="B451" s="37"/>
      <c r="C451" s="37"/>
      <c r="D451" s="37"/>
      <c r="E451" s="37"/>
      <c r="F451" s="37"/>
      <c r="G451" s="37"/>
      <c r="H451" s="37"/>
      <c r="I451" s="37"/>
      <c r="J451" s="37"/>
      <c r="K451" s="37"/>
      <c r="L451" s="37"/>
      <c r="M451" s="37"/>
    </row>
    <row r="452" spans="1:13" ht="12.75">
      <c r="A452" s="37"/>
      <c r="B452" s="37"/>
      <c r="C452" s="37"/>
      <c r="D452" s="37"/>
      <c r="E452" s="37"/>
      <c r="F452" s="37"/>
      <c r="G452" s="37"/>
      <c r="H452" s="37"/>
      <c r="I452" s="37"/>
      <c r="J452" s="37"/>
      <c r="K452" s="37"/>
      <c r="L452" s="37"/>
      <c r="M452" s="37"/>
    </row>
    <row r="453" spans="1:13" ht="12.75">
      <c r="A453" s="37"/>
      <c r="B453" s="37"/>
      <c r="C453" s="37"/>
      <c r="D453" s="37"/>
      <c r="E453" s="37"/>
      <c r="F453" s="37"/>
      <c r="G453" s="37"/>
      <c r="H453" s="37"/>
      <c r="I453" s="37"/>
      <c r="J453" s="37"/>
      <c r="K453" s="37"/>
      <c r="L453" s="37"/>
      <c r="M453" s="37"/>
    </row>
    <row r="454" spans="1:13" ht="12.75">
      <c r="A454" s="37"/>
      <c r="B454" s="37"/>
      <c r="C454" s="37"/>
      <c r="D454" s="37"/>
      <c r="E454" s="37"/>
      <c r="F454" s="37"/>
      <c r="G454" s="37"/>
      <c r="H454" s="37"/>
      <c r="I454" s="37"/>
      <c r="J454" s="37"/>
      <c r="K454" s="37"/>
      <c r="L454" s="37"/>
      <c r="M454" s="37"/>
    </row>
    <row r="455" spans="1:13" ht="12.75">
      <c r="A455" s="37"/>
      <c r="B455" s="37"/>
      <c r="C455" s="37"/>
      <c r="D455" s="37"/>
      <c r="E455" s="37"/>
      <c r="F455" s="37"/>
      <c r="G455" s="37"/>
      <c r="H455" s="37"/>
      <c r="I455" s="37"/>
      <c r="J455" s="37"/>
      <c r="K455" s="37"/>
      <c r="L455" s="37"/>
      <c r="M455" s="37"/>
    </row>
    <row r="456" spans="1:13" ht="12.75">
      <c r="A456" s="37"/>
      <c r="B456" s="37"/>
      <c r="C456" s="37"/>
      <c r="D456" s="37"/>
      <c r="E456" s="37"/>
      <c r="F456" s="37"/>
      <c r="G456" s="37"/>
      <c r="H456" s="37"/>
      <c r="I456" s="37"/>
      <c r="J456" s="37"/>
      <c r="K456" s="37"/>
      <c r="L456" s="37"/>
      <c r="M456" s="37"/>
    </row>
    <row r="457" spans="1:13" ht="12.75">
      <c r="A457" s="37"/>
      <c r="B457" s="37"/>
      <c r="C457" s="37"/>
      <c r="D457" s="37"/>
      <c r="E457" s="37"/>
      <c r="F457" s="37"/>
      <c r="G457" s="37"/>
      <c r="H457" s="37"/>
      <c r="I457" s="37"/>
      <c r="J457" s="37"/>
      <c r="K457" s="37"/>
      <c r="L457" s="37"/>
      <c r="M457" s="37"/>
    </row>
    <row r="458" spans="1:13" ht="12.75">
      <c r="A458" s="37"/>
      <c r="B458" s="37"/>
      <c r="C458" s="37"/>
      <c r="D458" s="37"/>
      <c r="E458" s="37"/>
      <c r="F458" s="37"/>
      <c r="G458" s="37"/>
      <c r="H458" s="37"/>
      <c r="I458" s="37"/>
      <c r="J458" s="37"/>
      <c r="K458" s="37"/>
      <c r="L458" s="37"/>
      <c r="M458" s="37"/>
    </row>
    <row r="459" spans="1:13" ht="12.75">
      <c r="A459" s="37"/>
      <c r="B459" s="37"/>
      <c r="C459" s="37"/>
      <c r="D459" s="37"/>
      <c r="E459" s="37"/>
      <c r="F459" s="37"/>
      <c r="G459" s="37"/>
      <c r="H459" s="37"/>
      <c r="I459" s="37"/>
      <c r="J459" s="37"/>
      <c r="K459" s="37"/>
      <c r="L459" s="37"/>
      <c r="M459" s="37"/>
    </row>
    <row r="460" spans="1:13" ht="12.75">
      <c r="A460" s="37"/>
      <c r="B460" s="37"/>
      <c r="C460" s="37"/>
      <c r="D460" s="37"/>
      <c r="E460" s="37"/>
      <c r="F460" s="37"/>
      <c r="G460" s="37"/>
      <c r="H460" s="37"/>
      <c r="I460" s="37"/>
      <c r="J460" s="37"/>
      <c r="K460" s="37"/>
      <c r="L460" s="37"/>
      <c r="M460" s="37"/>
    </row>
    <row r="461" spans="1:13" ht="12.75">
      <c r="A461" s="37"/>
      <c r="B461" s="37"/>
      <c r="C461" s="37"/>
      <c r="D461" s="37"/>
      <c r="E461" s="37"/>
      <c r="F461" s="37"/>
      <c r="G461" s="37"/>
      <c r="H461" s="37"/>
      <c r="I461" s="37"/>
      <c r="J461" s="37"/>
      <c r="K461" s="37"/>
      <c r="L461" s="37"/>
      <c r="M461" s="37"/>
    </row>
    <row r="462" spans="1:13" ht="12.75">
      <c r="A462" s="37"/>
      <c r="B462" s="37"/>
      <c r="C462" s="37"/>
      <c r="D462" s="37"/>
      <c r="E462" s="37"/>
      <c r="F462" s="37"/>
      <c r="G462" s="37"/>
      <c r="H462" s="37"/>
      <c r="I462" s="37"/>
      <c r="J462" s="37"/>
      <c r="K462" s="37"/>
      <c r="L462" s="37"/>
      <c r="M462" s="37"/>
    </row>
    <row r="463" spans="1:13" ht="12.75">
      <c r="A463" s="37"/>
      <c r="B463" s="37"/>
      <c r="C463" s="37"/>
      <c r="D463" s="37"/>
      <c r="E463" s="37"/>
      <c r="F463" s="37"/>
      <c r="G463" s="37"/>
      <c r="H463" s="37"/>
      <c r="I463" s="37"/>
      <c r="J463" s="37"/>
      <c r="K463" s="37"/>
      <c r="L463" s="37"/>
      <c r="M463" s="37"/>
    </row>
    <row r="464" spans="1:13" ht="12.75">
      <c r="A464" s="37"/>
      <c r="B464" s="37"/>
      <c r="C464" s="37"/>
      <c r="D464" s="37"/>
      <c r="E464" s="37"/>
      <c r="F464" s="37"/>
      <c r="G464" s="37"/>
      <c r="H464" s="37"/>
      <c r="I464" s="37"/>
      <c r="J464" s="37"/>
      <c r="K464" s="37"/>
      <c r="L464" s="37"/>
      <c r="M464" s="37"/>
    </row>
    <row r="465" spans="1:13" ht="12.75">
      <c r="A465" s="37"/>
      <c r="B465" s="37"/>
      <c r="C465" s="37"/>
      <c r="D465" s="37"/>
      <c r="E465" s="37"/>
      <c r="F465" s="37"/>
      <c r="G465" s="37"/>
      <c r="H465" s="37"/>
      <c r="I465" s="37"/>
      <c r="J465" s="37"/>
      <c r="K465" s="37"/>
      <c r="L465" s="37"/>
      <c r="M465" s="37"/>
    </row>
    <row r="466" spans="1:13" ht="12.75">
      <c r="A466" s="37"/>
      <c r="B466" s="37"/>
      <c r="C466" s="37"/>
      <c r="D466" s="37"/>
      <c r="E466" s="37"/>
      <c r="F466" s="37"/>
      <c r="G466" s="37"/>
      <c r="H466" s="37"/>
      <c r="I466" s="37"/>
      <c r="J466" s="37"/>
      <c r="K466" s="37"/>
      <c r="L466" s="37"/>
      <c r="M466" s="37"/>
    </row>
    <row r="467" spans="1:13" ht="12.75">
      <c r="A467" s="37"/>
      <c r="B467" s="37"/>
      <c r="C467" s="37"/>
      <c r="D467" s="37"/>
      <c r="E467" s="37"/>
      <c r="F467" s="37"/>
      <c r="G467" s="37"/>
      <c r="H467" s="37"/>
      <c r="I467" s="37"/>
      <c r="J467" s="37"/>
      <c r="K467" s="37"/>
      <c r="L467" s="37"/>
      <c r="M467" s="37"/>
    </row>
    <row r="468" spans="1:13" ht="12.75">
      <c r="A468" s="37"/>
      <c r="B468" s="37"/>
      <c r="C468" s="37"/>
      <c r="D468" s="37"/>
      <c r="E468" s="37"/>
      <c r="F468" s="37"/>
      <c r="G468" s="37"/>
      <c r="H468" s="37"/>
      <c r="I468" s="37"/>
      <c r="J468" s="37"/>
      <c r="K468" s="37"/>
      <c r="L468" s="37"/>
      <c r="M468" s="37"/>
    </row>
    <row r="469" spans="1:13" ht="12.75">
      <c r="A469" s="37"/>
      <c r="B469" s="37"/>
      <c r="C469" s="37"/>
      <c r="D469" s="37"/>
      <c r="E469" s="37"/>
      <c r="F469" s="37"/>
      <c r="G469" s="37"/>
      <c r="H469" s="37"/>
      <c r="I469" s="37"/>
      <c r="J469" s="37"/>
      <c r="K469" s="37"/>
      <c r="L469" s="37"/>
      <c r="M469" s="37"/>
    </row>
    <row r="470" spans="1:13" ht="12.75">
      <c r="A470" s="37"/>
      <c r="B470" s="37"/>
      <c r="C470" s="37"/>
      <c r="D470" s="37"/>
      <c r="E470" s="37"/>
      <c r="F470" s="37"/>
      <c r="G470" s="37"/>
      <c r="H470" s="37"/>
      <c r="I470" s="37"/>
      <c r="J470" s="37"/>
      <c r="K470" s="37"/>
      <c r="L470" s="37"/>
      <c r="M470" s="37"/>
    </row>
    <row r="471" spans="1:13" ht="12.75">
      <c r="A471" s="37"/>
      <c r="B471" s="37"/>
      <c r="C471" s="37"/>
      <c r="D471" s="37"/>
      <c r="E471" s="37"/>
      <c r="F471" s="37"/>
      <c r="G471" s="37"/>
      <c r="H471" s="37"/>
      <c r="I471" s="37"/>
      <c r="J471" s="37"/>
      <c r="K471" s="37"/>
      <c r="L471" s="37"/>
      <c r="M471" s="37"/>
    </row>
    <row r="472" spans="1:13" ht="12.75">
      <c r="A472" s="37"/>
      <c r="B472" s="37"/>
      <c r="C472" s="37"/>
      <c r="D472" s="37"/>
      <c r="E472" s="37"/>
      <c r="F472" s="37"/>
      <c r="G472" s="37"/>
      <c r="H472" s="37"/>
      <c r="I472" s="37"/>
      <c r="J472" s="37"/>
      <c r="K472" s="37"/>
      <c r="L472" s="37"/>
      <c r="M472" s="37"/>
    </row>
    <row r="473" spans="1:13" ht="12.75">
      <c r="A473" s="37"/>
      <c r="B473" s="37"/>
      <c r="C473" s="37"/>
      <c r="D473" s="37"/>
      <c r="E473" s="37"/>
      <c r="F473" s="37"/>
      <c r="G473" s="37"/>
      <c r="H473" s="37"/>
      <c r="I473" s="37"/>
      <c r="J473" s="37"/>
      <c r="K473" s="37"/>
      <c r="L473" s="37"/>
      <c r="M473" s="37"/>
    </row>
    <row r="474" spans="1:13" ht="12.75">
      <c r="A474" s="37"/>
      <c r="B474" s="37"/>
      <c r="C474" s="37"/>
      <c r="D474" s="37"/>
      <c r="E474" s="37"/>
      <c r="F474" s="37"/>
      <c r="G474" s="37"/>
      <c r="H474" s="37"/>
      <c r="I474" s="37"/>
      <c r="J474" s="37"/>
      <c r="K474" s="37"/>
      <c r="L474" s="37"/>
      <c r="M474" s="37"/>
    </row>
    <row r="475" spans="1:13" ht="12.75">
      <c r="A475" s="37"/>
      <c r="B475" s="37"/>
      <c r="C475" s="37"/>
      <c r="D475" s="37"/>
      <c r="E475" s="37"/>
      <c r="F475" s="37"/>
      <c r="G475" s="37"/>
      <c r="H475" s="37"/>
      <c r="I475" s="37"/>
      <c r="J475" s="37"/>
      <c r="K475" s="37"/>
      <c r="L475" s="37"/>
      <c r="M475" s="37"/>
    </row>
    <row r="476" spans="1:13" ht="12.75">
      <c r="A476" s="37"/>
      <c r="B476" s="37"/>
      <c r="C476" s="37"/>
      <c r="D476" s="37"/>
      <c r="E476" s="37"/>
      <c r="F476" s="37"/>
      <c r="G476" s="37"/>
      <c r="H476" s="37"/>
      <c r="I476" s="37"/>
      <c r="J476" s="37"/>
      <c r="K476" s="37"/>
      <c r="L476" s="37"/>
      <c r="M476" s="37"/>
    </row>
    <row r="477" spans="1:13" ht="12.75">
      <c r="A477" s="37"/>
      <c r="B477" s="37"/>
      <c r="C477" s="37"/>
      <c r="D477" s="37"/>
      <c r="E477" s="37"/>
      <c r="F477" s="37"/>
      <c r="G477" s="37"/>
      <c r="H477" s="37"/>
      <c r="I477" s="37"/>
      <c r="J477" s="37"/>
      <c r="K477" s="37"/>
      <c r="L477" s="37"/>
      <c r="M477" s="37"/>
    </row>
    <row r="478" spans="1:13" ht="12.75">
      <c r="A478" s="37"/>
      <c r="B478" s="37"/>
      <c r="C478" s="37"/>
      <c r="D478" s="37"/>
      <c r="E478" s="37"/>
      <c r="F478" s="37"/>
      <c r="G478" s="37"/>
      <c r="H478" s="37"/>
      <c r="I478" s="37"/>
      <c r="J478" s="37"/>
      <c r="K478" s="37"/>
      <c r="L478" s="37"/>
      <c r="M478" s="37"/>
    </row>
    <row r="479" spans="1:13" ht="12.75">
      <c r="A479" s="37"/>
      <c r="B479" s="37"/>
      <c r="C479" s="37"/>
      <c r="D479" s="37"/>
      <c r="E479" s="37"/>
      <c r="F479" s="37"/>
      <c r="G479" s="37"/>
      <c r="H479" s="37"/>
      <c r="I479" s="37"/>
      <c r="J479" s="37"/>
      <c r="K479" s="37"/>
      <c r="L479" s="37"/>
      <c r="M479" s="37"/>
    </row>
    <row r="480" spans="1:13" ht="12.75">
      <c r="A480" s="37"/>
      <c r="B480" s="37"/>
      <c r="C480" s="37"/>
      <c r="D480" s="37"/>
      <c r="E480" s="37"/>
      <c r="F480" s="37"/>
      <c r="G480" s="37"/>
      <c r="H480" s="37"/>
      <c r="I480" s="37"/>
      <c r="J480" s="37"/>
      <c r="K480" s="37"/>
      <c r="L480" s="37"/>
      <c r="M480" s="37"/>
    </row>
    <row r="481" spans="1:13" ht="12.75">
      <c r="A481" s="37"/>
      <c r="B481" s="37"/>
      <c r="C481" s="37"/>
      <c r="D481" s="37"/>
      <c r="E481" s="37"/>
      <c r="F481" s="37"/>
      <c r="G481" s="37"/>
      <c r="H481" s="37"/>
      <c r="I481" s="37"/>
      <c r="J481" s="37"/>
      <c r="K481" s="37"/>
      <c r="L481" s="37"/>
      <c r="M481" s="37"/>
    </row>
    <row r="482" spans="1:13" ht="12.75">
      <c r="A482" s="37"/>
      <c r="B482" s="37"/>
      <c r="C482" s="37"/>
      <c r="D482" s="37"/>
      <c r="E482" s="37"/>
      <c r="F482" s="37"/>
      <c r="G482" s="37"/>
      <c r="H482" s="37"/>
      <c r="I482" s="37"/>
      <c r="J482" s="37"/>
      <c r="K482" s="37"/>
      <c r="L482" s="37"/>
      <c r="M482" s="37"/>
    </row>
    <row r="483" spans="1:13" ht="12.75">
      <c r="A483" s="37"/>
      <c r="B483" s="37"/>
      <c r="C483" s="37"/>
      <c r="D483" s="37"/>
      <c r="E483" s="37"/>
      <c r="F483" s="37"/>
      <c r="G483" s="37"/>
      <c r="H483" s="37"/>
      <c r="I483" s="37"/>
      <c r="J483" s="37"/>
      <c r="K483" s="37"/>
      <c r="L483" s="37"/>
      <c r="M483" s="37"/>
    </row>
    <row r="484" spans="1:13" ht="12.75">
      <c r="A484" s="37"/>
      <c r="B484" s="37"/>
      <c r="C484" s="37"/>
      <c r="D484" s="37"/>
      <c r="E484" s="37"/>
      <c r="F484" s="37"/>
      <c r="G484" s="37"/>
      <c r="H484" s="37"/>
      <c r="I484" s="37"/>
      <c r="J484" s="37"/>
      <c r="K484" s="37"/>
      <c r="L484" s="37"/>
      <c r="M484" s="37"/>
    </row>
    <row r="485" spans="1:13" ht="12.75">
      <c r="A485" s="37"/>
      <c r="B485" s="37"/>
      <c r="C485" s="37"/>
      <c r="D485" s="37"/>
      <c r="E485" s="37"/>
      <c r="F485" s="37"/>
      <c r="G485" s="37"/>
      <c r="H485" s="37"/>
      <c r="I485" s="37"/>
      <c r="J485" s="37"/>
      <c r="K485" s="37"/>
      <c r="L485" s="37"/>
      <c r="M485" s="37"/>
    </row>
    <row r="486" spans="1:13" ht="12.75">
      <c r="A486" s="37"/>
      <c r="B486" s="37"/>
      <c r="C486" s="37"/>
      <c r="D486" s="37"/>
      <c r="E486" s="37"/>
      <c r="F486" s="37"/>
      <c r="G486" s="37"/>
      <c r="H486" s="37"/>
      <c r="I486" s="37"/>
      <c r="J486" s="37"/>
      <c r="K486" s="37"/>
      <c r="L486" s="37"/>
      <c r="M486" s="37"/>
    </row>
    <row r="487" spans="1:13" ht="12.75">
      <c r="A487" s="37"/>
      <c r="B487" s="37"/>
      <c r="C487" s="37"/>
      <c r="D487" s="37"/>
      <c r="E487" s="37"/>
      <c r="F487" s="37"/>
      <c r="G487" s="37"/>
      <c r="H487" s="37"/>
      <c r="I487" s="37"/>
      <c r="J487" s="37"/>
      <c r="K487" s="37"/>
      <c r="L487" s="37"/>
      <c r="M487" s="37"/>
    </row>
    <row r="488" spans="1:13" ht="12.75">
      <c r="A488" s="37"/>
      <c r="B488" s="37"/>
      <c r="C488" s="37"/>
      <c r="D488" s="37"/>
      <c r="E488" s="37"/>
      <c r="F488" s="37"/>
      <c r="G488" s="37"/>
      <c r="H488" s="37"/>
      <c r="I488" s="37"/>
      <c r="J488" s="37"/>
      <c r="K488" s="37"/>
      <c r="L488" s="37"/>
      <c r="M488" s="37"/>
    </row>
    <row r="489" spans="1:13" ht="12.75">
      <c r="A489" s="37"/>
      <c r="B489" s="37"/>
      <c r="C489" s="37"/>
      <c r="D489" s="37"/>
      <c r="E489" s="37"/>
      <c r="F489" s="37"/>
      <c r="G489" s="37"/>
      <c r="H489" s="37"/>
      <c r="I489" s="37"/>
      <c r="J489" s="37"/>
      <c r="K489" s="37"/>
      <c r="L489" s="37"/>
      <c r="M489" s="37"/>
    </row>
    <row r="490" spans="1:13" ht="12.75">
      <c r="A490" s="37"/>
      <c r="B490" s="37"/>
      <c r="C490" s="37"/>
      <c r="D490" s="37"/>
      <c r="E490" s="37"/>
      <c r="F490" s="37"/>
      <c r="G490" s="37"/>
      <c r="H490" s="37"/>
      <c r="I490" s="37"/>
      <c r="J490" s="37"/>
      <c r="K490" s="37"/>
      <c r="L490" s="37"/>
      <c r="M490" s="37"/>
    </row>
    <row r="491" spans="1:13" ht="12.75">
      <c r="A491" s="37"/>
      <c r="B491" s="37"/>
      <c r="C491" s="37"/>
      <c r="D491" s="37"/>
      <c r="E491" s="37"/>
      <c r="F491" s="37"/>
      <c r="G491" s="37"/>
      <c r="H491" s="37"/>
      <c r="I491" s="37"/>
      <c r="J491" s="37"/>
      <c r="K491" s="37"/>
      <c r="L491" s="37"/>
      <c r="M491" s="37"/>
    </row>
    <row r="492" spans="1:13" ht="12.75">
      <c r="A492" s="37"/>
      <c r="B492" s="37"/>
      <c r="C492" s="37"/>
      <c r="D492" s="37"/>
      <c r="E492" s="37"/>
      <c r="F492" s="37"/>
      <c r="G492" s="37"/>
      <c r="H492" s="37"/>
      <c r="I492" s="37"/>
      <c r="J492" s="37"/>
      <c r="K492" s="37"/>
      <c r="L492" s="37"/>
      <c r="M492" s="37"/>
    </row>
    <row r="493" spans="1:13" ht="12.75">
      <c r="A493" s="37"/>
      <c r="B493" s="37"/>
      <c r="C493" s="37"/>
      <c r="D493" s="37"/>
      <c r="E493" s="37"/>
      <c r="F493" s="37"/>
      <c r="G493" s="37"/>
      <c r="H493" s="37"/>
      <c r="I493" s="37"/>
      <c r="J493" s="37"/>
      <c r="K493" s="37"/>
      <c r="L493" s="37"/>
      <c r="M493" s="37"/>
    </row>
    <row r="494" spans="1:13" ht="12.75">
      <c r="A494" s="37"/>
      <c r="B494" s="37"/>
      <c r="C494" s="37"/>
      <c r="D494" s="37"/>
      <c r="E494" s="37"/>
      <c r="F494" s="37"/>
      <c r="G494" s="37"/>
      <c r="H494" s="37"/>
      <c r="I494" s="37"/>
      <c r="J494" s="37"/>
      <c r="K494" s="37"/>
      <c r="L494" s="37"/>
      <c r="M494" s="37"/>
    </row>
    <row r="495" spans="1:13" ht="12.75">
      <c r="A495" s="37"/>
      <c r="B495" s="37"/>
      <c r="C495" s="37"/>
      <c r="D495" s="37"/>
      <c r="E495" s="37"/>
      <c r="F495" s="37"/>
      <c r="G495" s="37"/>
      <c r="H495" s="37"/>
      <c r="I495" s="37"/>
      <c r="J495" s="37"/>
      <c r="K495" s="37"/>
      <c r="L495" s="37"/>
      <c r="M495" s="37"/>
    </row>
    <row r="496" spans="1:13" ht="12.75">
      <c r="A496" s="37"/>
      <c r="B496" s="37"/>
      <c r="C496" s="37"/>
      <c r="D496" s="37"/>
      <c r="E496" s="37"/>
      <c r="F496" s="37"/>
      <c r="G496" s="37"/>
      <c r="H496" s="37"/>
      <c r="I496" s="37"/>
      <c r="J496" s="37"/>
      <c r="K496" s="37"/>
      <c r="L496" s="37"/>
      <c r="M496" s="37"/>
    </row>
    <row r="497" spans="1:13" ht="12.75">
      <c r="A497" s="37"/>
      <c r="B497" s="37"/>
      <c r="C497" s="37"/>
      <c r="D497" s="37"/>
      <c r="E497" s="37"/>
      <c r="F497" s="37"/>
      <c r="G497" s="37"/>
      <c r="H497" s="37"/>
      <c r="I497" s="37"/>
      <c r="J497" s="37"/>
      <c r="K497" s="37"/>
      <c r="L497" s="37"/>
      <c r="M497" s="37"/>
    </row>
    <row r="498" spans="1:13" ht="12.75">
      <c r="A498" s="37"/>
      <c r="B498" s="37"/>
      <c r="C498" s="37"/>
      <c r="D498" s="37"/>
      <c r="E498" s="37"/>
      <c r="F498" s="37"/>
      <c r="G498" s="37"/>
      <c r="H498" s="37"/>
      <c r="I498" s="37"/>
      <c r="J498" s="37"/>
      <c r="K498" s="37"/>
      <c r="L498" s="37"/>
      <c r="M498" s="37"/>
    </row>
    <row r="499" spans="1:13" ht="12.75">
      <c r="A499" s="37"/>
      <c r="B499" s="37"/>
      <c r="C499" s="37"/>
      <c r="D499" s="37"/>
      <c r="E499" s="37"/>
      <c r="F499" s="37"/>
      <c r="G499" s="37"/>
      <c r="H499" s="37"/>
      <c r="I499" s="37"/>
      <c r="J499" s="37"/>
      <c r="K499" s="37"/>
      <c r="L499" s="37"/>
      <c r="M499" s="37"/>
    </row>
    <row r="500" spans="1:13" ht="12.75">
      <c r="A500" s="37"/>
      <c r="B500" s="37"/>
      <c r="C500" s="37"/>
      <c r="D500" s="37"/>
      <c r="E500" s="37"/>
      <c r="F500" s="37"/>
      <c r="G500" s="37"/>
      <c r="H500" s="37"/>
      <c r="I500" s="37"/>
      <c r="J500" s="37"/>
      <c r="K500" s="37"/>
      <c r="L500" s="37"/>
      <c r="M500" s="37"/>
    </row>
  </sheetData>
  <mergeCells count="64">
    <mergeCell ref="A137:M137"/>
    <mergeCell ref="A147:M147"/>
    <mergeCell ref="B126:C126"/>
    <mergeCell ref="B127:C127"/>
    <mergeCell ref="B129:C129"/>
    <mergeCell ref="D126:M126"/>
    <mergeCell ref="D128:M128"/>
    <mergeCell ref="D129:M129"/>
    <mergeCell ref="F117:G117"/>
    <mergeCell ref="B123:C123"/>
    <mergeCell ref="B124:C124"/>
    <mergeCell ref="B125:C125"/>
    <mergeCell ref="D120:M120"/>
    <mergeCell ref="D122:M122"/>
    <mergeCell ref="D121:M121"/>
    <mergeCell ref="D125:M125"/>
    <mergeCell ref="C115:D115"/>
    <mergeCell ref="F115:G115"/>
    <mergeCell ref="I115:J115"/>
    <mergeCell ref="L115:M115"/>
    <mergeCell ref="E208:L209"/>
    <mergeCell ref="D130:M131"/>
    <mergeCell ref="F7:G7"/>
    <mergeCell ref="C9:D9"/>
    <mergeCell ref="A15:M15"/>
    <mergeCell ref="A35:M35"/>
    <mergeCell ref="A38:M38"/>
    <mergeCell ref="A41:M41"/>
    <mergeCell ref="C52:E52"/>
    <mergeCell ref="F52:I52"/>
    <mergeCell ref="A54:M54"/>
    <mergeCell ref="A58:M58"/>
    <mergeCell ref="I72:J72"/>
    <mergeCell ref="I76:J76"/>
    <mergeCell ref="A104:M104"/>
    <mergeCell ref="A110:M111"/>
    <mergeCell ref="L113:M113"/>
    <mergeCell ref="A78:M78"/>
    <mergeCell ref="A81:M81"/>
    <mergeCell ref="A88:M88"/>
    <mergeCell ref="A92:M92"/>
    <mergeCell ref="A155:L155"/>
    <mergeCell ref="A159:L159"/>
    <mergeCell ref="A163:L163"/>
    <mergeCell ref="A167:L167"/>
    <mergeCell ref="C169:D169"/>
    <mergeCell ref="A175:L175"/>
    <mergeCell ref="A187:L187"/>
    <mergeCell ref="I189:L189"/>
    <mergeCell ref="B199:C199"/>
    <mergeCell ref="E199:K199"/>
    <mergeCell ref="E200:K200"/>
    <mergeCell ref="E201:K201"/>
    <mergeCell ref="B204:D204"/>
    <mergeCell ref="B207:D207"/>
    <mergeCell ref="E204:K204"/>
    <mergeCell ref="E205:K205"/>
    <mergeCell ref="E207:K207"/>
    <mergeCell ref="A278:L278"/>
    <mergeCell ref="A273:L273"/>
    <mergeCell ref="A215:K215"/>
    <mergeCell ref="A225:M225"/>
    <mergeCell ref="A229:L229"/>
    <mergeCell ref="A233:L233"/>
  </mergeCells>
  <printOptions/>
  <pageMargins left="0.75" right="0.75" top="1" bottom="1" header="0.5" footer="0.5"/>
  <pageSetup fitToHeight="19" horizontalDpi="300" verticalDpi="300" orientation="portrait" paperSize="9" scale="86" r:id="rId1"/>
  <rowBreaks count="4" manualBreakCount="4">
    <brk id="52" max="12" man="1"/>
    <brk id="154" max="12" man="1"/>
    <brk id="184" max="12" man="1"/>
    <brk id="236" max="12" man="1"/>
  </rowBreaks>
</worksheet>
</file>

<file path=xl/worksheets/sheet18.xml><?xml version="1.0" encoding="utf-8"?>
<worksheet xmlns="http://schemas.openxmlformats.org/spreadsheetml/2006/main" xmlns:r="http://schemas.openxmlformats.org/officeDocument/2006/relationships">
  <dimension ref="A1:W72"/>
  <sheetViews>
    <sheetView view="pageBreakPreview" zoomScale="90" zoomScaleSheetLayoutView="90" workbookViewId="0" topLeftCell="A20">
      <selection activeCell="D12" sqref="D12"/>
    </sheetView>
  </sheetViews>
  <sheetFormatPr defaultColWidth="9.140625" defaultRowHeight="12.75"/>
  <cols>
    <col min="1" max="1" width="27.8515625" style="483" customWidth="1"/>
    <col min="2" max="2" width="9.140625" style="483" customWidth="1"/>
    <col min="3" max="3" width="24.421875" style="483" customWidth="1"/>
    <col min="4" max="4" width="26.28125" style="483" customWidth="1"/>
    <col min="5" max="5" width="19.28125" style="483" customWidth="1"/>
    <col min="6" max="6" width="10.57421875" style="483" bestFit="1" customWidth="1"/>
    <col min="7" max="7" width="14.00390625" style="483" customWidth="1"/>
    <col min="8" max="8" width="11.57421875" style="483" customWidth="1"/>
    <col min="9" max="9" width="19.00390625" style="483" customWidth="1"/>
    <col min="10" max="10" width="15.57421875" style="483" customWidth="1"/>
    <col min="11" max="11" width="19.7109375" style="483" customWidth="1"/>
    <col min="12" max="12" width="10.00390625" style="483" bestFit="1" customWidth="1"/>
    <col min="13" max="13" width="13.421875" style="483" customWidth="1"/>
    <col min="14" max="23" width="10.00390625" style="483" bestFit="1" customWidth="1"/>
    <col min="24" max="16384" width="9.140625" style="483" customWidth="1"/>
  </cols>
  <sheetData>
    <row r="1" spans="1:13" ht="12.75">
      <c r="A1" s="481" t="s">
        <v>1037</v>
      </c>
      <c r="B1" s="482"/>
      <c r="C1" s="633" t="s">
        <v>636</v>
      </c>
      <c r="D1" s="634"/>
      <c r="E1" s="635"/>
      <c r="F1" s="633" t="s">
        <v>637</v>
      </c>
      <c r="G1" s="634"/>
      <c r="H1" s="636"/>
      <c r="I1" s="633" t="s">
        <v>638</v>
      </c>
      <c r="J1" s="634"/>
      <c r="K1" s="634"/>
      <c r="L1" s="637"/>
      <c r="M1" s="633" t="s">
        <v>639</v>
      </c>
    </row>
    <row r="2" spans="1:23" ht="11.25">
      <c r="A2" s="632" t="s">
        <v>635</v>
      </c>
      <c r="E2" s="642" t="s">
        <v>572</v>
      </c>
      <c r="F2" s="642" t="s">
        <v>375</v>
      </c>
      <c r="G2" s="642" t="s">
        <v>481</v>
      </c>
      <c r="H2" s="642" t="s">
        <v>323</v>
      </c>
      <c r="I2" s="642" t="s">
        <v>326</v>
      </c>
      <c r="J2" s="642" t="s">
        <v>492</v>
      </c>
      <c r="K2" s="642" t="s">
        <v>1064</v>
      </c>
      <c r="L2" s="642" t="s">
        <v>1065</v>
      </c>
      <c r="M2" s="642" t="s">
        <v>1066</v>
      </c>
      <c r="N2" s="642" t="s">
        <v>1067</v>
      </c>
      <c r="O2" s="642" t="s">
        <v>1068</v>
      </c>
      <c r="P2" s="642" t="s">
        <v>1069</v>
      </c>
      <c r="Q2" s="642" t="s">
        <v>1070</v>
      </c>
      <c r="R2" s="642" t="s">
        <v>1071</v>
      </c>
      <c r="S2" s="642" t="s">
        <v>1072</v>
      </c>
      <c r="T2" s="642" t="s">
        <v>1073</v>
      </c>
      <c r="U2" s="642" t="s">
        <v>1074</v>
      </c>
      <c r="V2" s="642" t="s">
        <v>1075</v>
      </c>
      <c r="W2" s="642" t="s">
        <v>1076</v>
      </c>
    </row>
    <row r="3" ht="11.25">
      <c r="A3" s="634" t="s">
        <v>370</v>
      </c>
    </row>
    <row r="4" spans="1:23" ht="11.25">
      <c r="A4" s="634" t="s">
        <v>617</v>
      </c>
      <c r="C4" s="634" t="s">
        <v>620</v>
      </c>
      <c r="E4" s="486">
        <f>+'КАК - Результаты баз. варианта'!E10</f>
        <v>0</v>
      </c>
      <c r="F4" s="486">
        <f>+'КАК - Результаты баз. варианта'!F10</f>
        <v>0</v>
      </c>
      <c r="G4" s="486">
        <f>+'КАК - Результаты баз. варианта'!G10</f>
        <v>0</v>
      </c>
      <c r="H4" s="486">
        <f>+'КАК - Результаты баз. варианта'!H10</f>
        <v>0</v>
      </c>
      <c r="I4" s="486">
        <f>+'КАК - Результаты баз. варианта'!I10</f>
        <v>0</v>
      </c>
      <c r="J4" s="486">
        <f>+'КАК - Результаты баз. варианта'!J10</f>
        <v>0</v>
      </c>
      <c r="K4" s="486">
        <f>+'КАК - Результаты баз. варианта'!K10</f>
        <v>0</v>
      </c>
      <c r="L4" s="486">
        <f>+'КАК - Результаты баз. варианта'!L10</f>
        <v>0</v>
      </c>
      <c r="M4" s="486">
        <f>+'КАК - Результаты баз. варианта'!M10</f>
        <v>0</v>
      </c>
      <c r="N4" s="486">
        <f>+'КАК - Результаты баз. варианта'!N10</f>
        <v>0</v>
      </c>
      <c r="O4" s="486">
        <f>+'КАК - Результаты баз. варианта'!O10</f>
        <v>0</v>
      </c>
      <c r="P4" s="486">
        <f>+'КАК - Результаты баз. варианта'!P10</f>
        <v>0</v>
      </c>
      <c r="Q4" s="486">
        <f>+'КАК - Результаты баз. варианта'!Q10</f>
        <v>0</v>
      </c>
      <c r="R4" s="486">
        <f>+'КАК - Результаты баз. варианта'!R10</f>
        <v>0</v>
      </c>
      <c r="S4" s="486">
        <f>+'КАК - Результаты баз. варианта'!S10</f>
        <v>0</v>
      </c>
      <c r="T4" s="486">
        <f>+'КАК - Результаты баз. варианта'!T10</f>
        <v>0</v>
      </c>
      <c r="U4" s="486">
        <f>+'КАК - Результаты баз. варианта'!U10</f>
        <v>0</v>
      </c>
      <c r="V4" s="486">
        <f>+'КАК - Результаты баз. варианта'!V10</f>
        <v>0</v>
      </c>
      <c r="W4" s="486">
        <f>+'КАК - Результаты баз. варианта'!W10</f>
        <v>0</v>
      </c>
    </row>
    <row r="5" spans="1:9" ht="11.25">
      <c r="A5" s="634" t="s">
        <v>618</v>
      </c>
      <c r="C5" s="634" t="s">
        <v>621</v>
      </c>
      <c r="E5" s="487">
        <f>+'КАК - Результаты баз. варианта'!E11</f>
        <v>0</v>
      </c>
      <c r="F5" s="487" t="e">
        <f>K32</f>
        <v>#DIV/0!</v>
      </c>
      <c r="G5" s="487" t="e">
        <f>K33</f>
        <v>#DIV/0!</v>
      </c>
      <c r="H5" s="487" t="e">
        <f>K34</f>
        <v>#DIV/0!</v>
      </c>
      <c r="I5" s="488" t="e">
        <f>+'КАК - Результаты баз. варианта'!I11</f>
        <v>#DIV/0!</v>
      </c>
    </row>
    <row r="6" spans="1:9" ht="11.25">
      <c r="A6" s="634" t="s">
        <v>619</v>
      </c>
      <c r="C6" s="634" t="s">
        <v>622</v>
      </c>
      <c r="E6" s="486">
        <f>+'КАК - Результаты баз. варианта'!E12</f>
        <v>0</v>
      </c>
      <c r="F6" s="486" t="e">
        <f>+'КАК - Результаты баз. варианта'!F12</f>
        <v>#DIV/0!</v>
      </c>
      <c r="G6" s="486" t="e">
        <f>+'КАК - Результаты баз. варианта'!G12</f>
        <v>#DIV/0!</v>
      </c>
      <c r="H6" s="486" t="e">
        <f>+'КАК - Результаты баз. варианта'!H12</f>
        <v>#DIV/0!</v>
      </c>
      <c r="I6" s="488" t="e">
        <f>+'КАК - Результаты баз. варианта'!I12</f>
        <v>#DIV/0!</v>
      </c>
    </row>
    <row r="7" spans="1:9" ht="11.25">
      <c r="A7" s="634"/>
      <c r="C7" s="634" t="s">
        <v>370</v>
      </c>
      <c r="E7" s="487">
        <f>+'КАК - Результаты баз. варианта'!E13</f>
        <v>0</v>
      </c>
      <c r="F7" s="486">
        <f>+'КАК - Результаты баз. варианта'!F13</f>
        <v>0</v>
      </c>
      <c r="G7" s="486">
        <f>+'КАК - Результаты баз. варианта'!G13</f>
        <v>0</v>
      </c>
      <c r="H7" s="486">
        <f>+'КАК - Результаты баз. варианта'!H13</f>
        <v>0</v>
      </c>
      <c r="I7" s="486">
        <f>+'КАК - Результаты баз. варианта'!I13</f>
        <v>0</v>
      </c>
    </row>
    <row r="8" spans="1:23" ht="11.25">
      <c r="A8" s="634" t="s">
        <v>623</v>
      </c>
      <c r="E8" s="642" t="s">
        <v>572</v>
      </c>
      <c r="F8" s="642" t="s">
        <v>375</v>
      </c>
      <c r="G8" s="642" t="s">
        <v>481</v>
      </c>
      <c r="H8" s="642" t="s">
        <v>323</v>
      </c>
      <c r="I8" s="642" t="s">
        <v>326</v>
      </c>
      <c r="J8" s="642" t="s">
        <v>492</v>
      </c>
      <c r="K8" s="642" t="s">
        <v>1064</v>
      </c>
      <c r="L8" s="642" t="s">
        <v>1065</v>
      </c>
      <c r="M8" s="642" t="s">
        <v>1066</v>
      </c>
      <c r="N8" s="642" t="s">
        <v>1067</v>
      </c>
      <c r="O8" s="642" t="s">
        <v>1068</v>
      </c>
      <c r="P8" s="642" t="s">
        <v>1069</v>
      </c>
      <c r="Q8" s="642" t="s">
        <v>1070</v>
      </c>
      <c r="R8" s="642" t="s">
        <v>1071</v>
      </c>
      <c r="S8" s="642" t="s">
        <v>1072</v>
      </c>
      <c r="T8" s="642" t="s">
        <v>1073</v>
      </c>
      <c r="U8" s="642" t="s">
        <v>1074</v>
      </c>
      <c r="V8" s="642" t="s">
        <v>1075</v>
      </c>
      <c r="W8" s="642" t="s">
        <v>1076</v>
      </c>
    </row>
    <row r="9" spans="1:23" ht="33.75">
      <c r="A9" s="638" t="s">
        <v>206</v>
      </c>
      <c r="B9" s="639" t="s">
        <v>644</v>
      </c>
      <c r="C9" s="486">
        <f>+'КАК - Результаты баз. варианта'!C15</f>
        <v>0</v>
      </c>
      <c r="F9" s="486">
        <f>+'КАК - Результаты баз. варианта'!F15</f>
        <v>0</v>
      </c>
      <c r="G9" s="486">
        <f>+'КАК - Результаты баз. варианта'!G15</f>
        <v>0</v>
      </c>
      <c r="H9" s="486">
        <f>+'КАК - Результаты баз. варианта'!H15</f>
        <v>0</v>
      </c>
      <c r="I9" s="486">
        <f>+'КАК - Результаты баз. варианта'!I15</f>
        <v>0</v>
      </c>
      <c r="J9" s="486">
        <f>+'КАК - Результаты баз. варианта'!J15</f>
        <v>0</v>
      </c>
      <c r="K9" s="486">
        <f>+'КАК - Результаты баз. варианта'!K15</f>
        <v>0</v>
      </c>
      <c r="L9" s="486">
        <f>+'КАК - Результаты баз. варианта'!L15</f>
        <v>0</v>
      </c>
      <c r="M9" s="486">
        <f>+'КАК - Результаты баз. варианта'!M15</f>
        <v>0</v>
      </c>
      <c r="N9" s="486">
        <f>+'КАК - Результаты баз. варианта'!N15</f>
        <v>0</v>
      </c>
      <c r="O9" s="486">
        <f>+'КАК - Результаты баз. варианта'!O15</f>
        <v>0</v>
      </c>
      <c r="P9" s="486">
        <f>+'КАК - Результаты баз. варианта'!P15</f>
        <v>0</v>
      </c>
      <c r="Q9" s="486">
        <f>+'КАК - Результаты баз. варианта'!Q15</f>
        <v>0</v>
      </c>
      <c r="R9" s="486">
        <f>+'КАК - Результаты баз. варианта'!R15</f>
        <v>0</v>
      </c>
      <c r="S9" s="486">
        <f>+'КАК - Результаты баз. варианта'!S15</f>
        <v>0</v>
      </c>
      <c r="T9" s="486">
        <f>+'КАК - Результаты баз. варианта'!T15</f>
        <v>0</v>
      </c>
      <c r="U9" s="486">
        <f>+'КАК - Результаты баз. варианта'!U15</f>
        <v>0</v>
      </c>
      <c r="V9" s="486">
        <f>+'КАК - Результаты баз. варианта'!V15</f>
        <v>0</v>
      </c>
      <c r="W9" s="486">
        <f>+'КАК - Результаты баз. варианта'!W15</f>
        <v>0</v>
      </c>
    </row>
    <row r="10" spans="1:23" ht="22.5">
      <c r="A10" s="638" t="s">
        <v>640</v>
      </c>
      <c r="B10" s="489">
        <f>1-L49+L54</f>
        <v>1</v>
      </c>
      <c r="C10" s="486"/>
      <c r="F10" s="486"/>
      <c r="G10" s="486"/>
      <c r="H10" s="486"/>
      <c r="I10" s="490">
        <f>$B$10-L39</f>
        <v>1</v>
      </c>
      <c r="J10" s="490">
        <f>$B$10-L44</f>
        <v>1</v>
      </c>
      <c r="K10" s="490">
        <f aca="true" t="shared" si="0" ref="K10:W10">$B$10</f>
        <v>1</v>
      </c>
      <c r="L10" s="490">
        <f t="shared" si="0"/>
        <v>1</v>
      </c>
      <c r="M10" s="490">
        <f t="shared" si="0"/>
        <v>1</v>
      </c>
      <c r="N10" s="490">
        <f t="shared" si="0"/>
        <v>1</v>
      </c>
      <c r="O10" s="490">
        <f t="shared" si="0"/>
        <v>1</v>
      </c>
      <c r="P10" s="490">
        <f t="shared" si="0"/>
        <v>1</v>
      </c>
      <c r="Q10" s="490">
        <f t="shared" si="0"/>
        <v>1</v>
      </c>
      <c r="R10" s="490">
        <f t="shared" si="0"/>
        <v>1</v>
      </c>
      <c r="S10" s="490">
        <f t="shared" si="0"/>
        <v>1</v>
      </c>
      <c r="T10" s="490">
        <f t="shared" si="0"/>
        <v>1</v>
      </c>
      <c r="U10" s="490">
        <f t="shared" si="0"/>
        <v>1</v>
      </c>
      <c r="V10" s="490">
        <f t="shared" si="0"/>
        <v>1</v>
      </c>
      <c r="W10" s="490">
        <f t="shared" si="0"/>
        <v>1</v>
      </c>
    </row>
    <row r="11" spans="1:23" ht="22.5">
      <c r="A11" s="638" t="s">
        <v>641</v>
      </c>
      <c r="C11" s="487">
        <f>SUM(I11:W11)</f>
        <v>0</v>
      </c>
      <c r="F11" s="486"/>
      <c r="G11" s="486"/>
      <c r="H11" s="486"/>
      <c r="I11" s="491">
        <f aca="true" t="shared" si="1" ref="I11:W11">I9*I10</f>
        <v>0</v>
      </c>
      <c r="J11" s="492">
        <f t="shared" si="1"/>
        <v>0</v>
      </c>
      <c r="K11" s="492">
        <f t="shared" si="1"/>
        <v>0</v>
      </c>
      <c r="L11" s="492">
        <f t="shared" si="1"/>
        <v>0</v>
      </c>
      <c r="M11" s="492">
        <f t="shared" si="1"/>
        <v>0</v>
      </c>
      <c r="N11" s="492">
        <f t="shared" si="1"/>
        <v>0</v>
      </c>
      <c r="O11" s="492">
        <f t="shared" si="1"/>
        <v>0</v>
      </c>
      <c r="P11" s="492">
        <f t="shared" si="1"/>
        <v>0</v>
      </c>
      <c r="Q11" s="492">
        <f t="shared" si="1"/>
        <v>0</v>
      </c>
      <c r="R11" s="492">
        <f t="shared" si="1"/>
        <v>0</v>
      </c>
      <c r="S11" s="492">
        <f t="shared" si="1"/>
        <v>0</v>
      </c>
      <c r="T11" s="492">
        <f t="shared" si="1"/>
        <v>0</v>
      </c>
      <c r="U11" s="492">
        <f t="shared" si="1"/>
        <v>0</v>
      </c>
      <c r="V11" s="492">
        <f t="shared" si="1"/>
        <v>0</v>
      </c>
      <c r="W11" s="493">
        <f t="shared" si="1"/>
        <v>0</v>
      </c>
    </row>
    <row r="12" spans="1:23" ht="22.5">
      <c r="A12" s="638" t="s">
        <v>624</v>
      </c>
      <c r="C12" s="486">
        <f>+'КАК - Результаты баз. варианта'!C16</f>
        <v>0</v>
      </c>
      <c r="F12" s="486">
        <f>+'КАК - Результаты баз. варианта'!F16</f>
        <v>0</v>
      </c>
      <c r="G12" s="486">
        <f>+'КАК - Результаты баз. варианта'!G16</f>
        <v>0</v>
      </c>
      <c r="H12" s="486">
        <f>+'КАК - Результаты баз. варианта'!H16</f>
        <v>0</v>
      </c>
      <c r="I12" s="486">
        <f>+'КАК - Результаты баз. варианта'!I16</f>
        <v>0</v>
      </c>
      <c r="J12" s="486">
        <f>+'КАК - Результаты баз. варианта'!J16</f>
        <v>0</v>
      </c>
      <c r="K12" s="486">
        <f>+'КАК - Результаты баз. варианта'!K16</f>
        <v>0</v>
      </c>
      <c r="L12" s="486">
        <f>+'КАК - Результаты баз. варианта'!L16</f>
        <v>0</v>
      </c>
      <c r="M12" s="486">
        <f>+'КАК - Результаты баз. варианта'!M16</f>
        <v>0</v>
      </c>
      <c r="N12" s="486">
        <f>+'КАК - Результаты баз. варианта'!N16</f>
        <v>0</v>
      </c>
      <c r="O12" s="486">
        <f>+'КАК - Результаты баз. варианта'!O16</f>
        <v>0</v>
      </c>
      <c r="P12" s="486">
        <f>+'КАК - Результаты баз. варианта'!P16</f>
        <v>0</v>
      </c>
      <c r="Q12" s="486">
        <f>+'КАК - Результаты баз. варианта'!Q16</f>
        <v>0</v>
      </c>
      <c r="R12" s="486">
        <f>+'КАК - Результаты баз. варианта'!R16</f>
        <v>0</v>
      </c>
      <c r="S12" s="486">
        <f>+'КАК - Результаты баз. варианта'!S16</f>
        <v>0</v>
      </c>
      <c r="T12" s="486">
        <f>+'КАК - Результаты баз. варианта'!T16</f>
        <v>0</v>
      </c>
      <c r="U12" s="486">
        <f>+'КАК - Результаты баз. варианта'!U16</f>
        <v>0</v>
      </c>
      <c r="V12" s="486">
        <f>+'КАК - Результаты баз. варианта'!V16</f>
        <v>0</v>
      </c>
      <c r="W12" s="486">
        <f>+'КАК - Результаты баз. варианта'!W16</f>
        <v>0</v>
      </c>
    </row>
    <row r="13" spans="1:23" ht="33.75">
      <c r="A13" s="638" t="s">
        <v>237</v>
      </c>
      <c r="B13" s="639" t="s">
        <v>644</v>
      </c>
      <c r="C13" s="486">
        <f>+'КАК - Результаты баз. варианта'!C17</f>
        <v>0</v>
      </c>
      <c r="F13" s="486">
        <f>+'КАК - Результаты баз. варианта'!F17</f>
        <v>0</v>
      </c>
      <c r="G13" s="486">
        <f>+'КАК - Результаты баз. варианта'!G17</f>
        <v>0</v>
      </c>
      <c r="H13" s="486">
        <f>+'КАК - Результаты баз. варианта'!H17</f>
        <v>0</v>
      </c>
      <c r="I13" s="486">
        <f>+'КАК - Результаты баз. варианта'!I17</f>
        <v>0</v>
      </c>
      <c r="J13" s="486">
        <f>+'КАК - Результаты баз. варианта'!J17</f>
        <v>0</v>
      </c>
      <c r="K13" s="486">
        <f>+'КАК - Результаты баз. варианта'!K17</f>
        <v>0</v>
      </c>
      <c r="L13" s="486">
        <f>+'КАК - Результаты баз. варианта'!L17</f>
        <v>0</v>
      </c>
      <c r="M13" s="486">
        <f>+'КАК - Результаты баз. варианта'!M17</f>
        <v>0</v>
      </c>
      <c r="N13" s="486">
        <f>+'КАК - Результаты баз. варианта'!N17</f>
        <v>0</v>
      </c>
      <c r="O13" s="486">
        <f>+'КАК - Результаты баз. варианта'!O17</f>
        <v>0</v>
      </c>
      <c r="P13" s="486">
        <f>+'КАК - Результаты баз. варианта'!P17</f>
        <v>0</v>
      </c>
      <c r="Q13" s="486">
        <f>+'КАК - Результаты баз. варианта'!Q17</f>
        <v>0</v>
      </c>
      <c r="R13" s="486">
        <f>+'КАК - Результаты баз. варианта'!R17</f>
        <v>0</v>
      </c>
      <c r="S13" s="486">
        <f>+'КАК - Результаты баз. варианта'!S17</f>
        <v>0</v>
      </c>
      <c r="T13" s="486">
        <f>+'КАК - Результаты баз. варианта'!T17</f>
        <v>0</v>
      </c>
      <c r="U13" s="486">
        <f>+'КАК - Результаты баз. варианта'!U17</f>
        <v>0</v>
      </c>
      <c r="V13" s="486">
        <f>+'КАК - Результаты баз. варианта'!V17</f>
        <v>0</v>
      </c>
      <c r="W13" s="486">
        <f>+'КАК - Результаты баз. варианта'!W17</f>
        <v>0</v>
      </c>
    </row>
    <row r="14" spans="1:23" ht="22.5">
      <c r="A14" s="638" t="s">
        <v>642</v>
      </c>
      <c r="B14" s="489">
        <f>1+L59</f>
        <v>1</v>
      </c>
      <c r="C14" s="486"/>
      <c r="F14" s="486"/>
      <c r="G14" s="486"/>
      <c r="H14" s="486"/>
      <c r="I14" s="494">
        <f aca="true" t="shared" si="2" ref="I14:W14">$B$14</f>
        <v>1</v>
      </c>
      <c r="J14" s="494">
        <f t="shared" si="2"/>
        <v>1</v>
      </c>
      <c r="K14" s="494">
        <f t="shared" si="2"/>
        <v>1</v>
      </c>
      <c r="L14" s="494">
        <f t="shared" si="2"/>
        <v>1</v>
      </c>
      <c r="M14" s="494">
        <f t="shared" si="2"/>
        <v>1</v>
      </c>
      <c r="N14" s="494">
        <f t="shared" si="2"/>
        <v>1</v>
      </c>
      <c r="O14" s="494">
        <f t="shared" si="2"/>
        <v>1</v>
      </c>
      <c r="P14" s="494">
        <f t="shared" si="2"/>
        <v>1</v>
      </c>
      <c r="Q14" s="494">
        <f t="shared" si="2"/>
        <v>1</v>
      </c>
      <c r="R14" s="494">
        <f t="shared" si="2"/>
        <v>1</v>
      </c>
      <c r="S14" s="494">
        <f t="shared" si="2"/>
        <v>1</v>
      </c>
      <c r="T14" s="494">
        <f t="shared" si="2"/>
        <v>1</v>
      </c>
      <c r="U14" s="494">
        <f t="shared" si="2"/>
        <v>1</v>
      </c>
      <c r="V14" s="494">
        <f t="shared" si="2"/>
        <v>1</v>
      </c>
      <c r="W14" s="494">
        <f t="shared" si="2"/>
        <v>1</v>
      </c>
    </row>
    <row r="15" spans="1:23" ht="22.5">
      <c r="A15" s="638" t="s">
        <v>643</v>
      </c>
      <c r="C15" s="487">
        <f>SUM(I15:W15)</f>
        <v>0</v>
      </c>
      <c r="F15" s="486"/>
      <c r="G15" s="486"/>
      <c r="H15" s="486"/>
      <c r="I15" s="491">
        <f aca="true" t="shared" si="3" ref="I15:W15">I13*I14</f>
        <v>0</v>
      </c>
      <c r="J15" s="492">
        <f t="shared" si="3"/>
        <v>0</v>
      </c>
      <c r="K15" s="492">
        <f t="shared" si="3"/>
        <v>0</v>
      </c>
      <c r="L15" s="492">
        <f t="shared" si="3"/>
        <v>0</v>
      </c>
      <c r="M15" s="492">
        <f t="shared" si="3"/>
        <v>0</v>
      </c>
      <c r="N15" s="492">
        <f t="shared" si="3"/>
        <v>0</v>
      </c>
      <c r="O15" s="492">
        <f t="shared" si="3"/>
        <v>0</v>
      </c>
      <c r="P15" s="492">
        <f t="shared" si="3"/>
        <v>0</v>
      </c>
      <c r="Q15" s="492">
        <f t="shared" si="3"/>
        <v>0</v>
      </c>
      <c r="R15" s="492">
        <f t="shared" si="3"/>
        <v>0</v>
      </c>
      <c r="S15" s="492">
        <f t="shared" si="3"/>
        <v>0</v>
      </c>
      <c r="T15" s="492">
        <f t="shared" si="3"/>
        <v>0</v>
      </c>
      <c r="U15" s="492">
        <f t="shared" si="3"/>
        <v>0</v>
      </c>
      <c r="V15" s="492">
        <f t="shared" si="3"/>
        <v>0</v>
      </c>
      <c r="W15" s="493">
        <f t="shared" si="3"/>
        <v>0</v>
      </c>
    </row>
    <row r="16" spans="1:23" ht="22.5">
      <c r="A16" s="638" t="s">
        <v>625</v>
      </c>
      <c r="C16" s="495">
        <f>SUM(I16:R16)</f>
        <v>0</v>
      </c>
      <c r="D16" s="640" t="s">
        <v>632</v>
      </c>
      <c r="E16" s="497"/>
      <c r="F16" s="486">
        <f>+'КАК - Результаты баз. варианта'!F18</f>
        <v>0</v>
      </c>
      <c r="G16" s="486">
        <f>+'КАК - Результаты баз. варианта'!G18</f>
        <v>0</v>
      </c>
      <c r="H16" s="486">
        <f>+'КАК - Результаты баз. варианта'!H18</f>
        <v>0</v>
      </c>
      <c r="I16" s="486">
        <f>+'КАК - Результаты баз. варианта'!I18</f>
        <v>0</v>
      </c>
      <c r="J16" s="486">
        <f>+'КАК - Результаты баз. варианта'!J18</f>
        <v>0</v>
      </c>
      <c r="K16" s="486">
        <f>+'КАК - Результаты баз. варианта'!K18</f>
        <v>0</v>
      </c>
      <c r="L16" s="486">
        <f>+'КАК - Результаты баз. варианта'!L18</f>
        <v>0</v>
      </c>
      <c r="M16" s="486">
        <f>+'КАК - Результаты баз. варианта'!M18</f>
        <v>0</v>
      </c>
      <c r="N16" s="486">
        <f>+'КАК - Результаты баз. варианта'!N18</f>
        <v>0</v>
      </c>
      <c r="O16" s="486">
        <f>+'КАК - Результаты баз. варианта'!O18</f>
        <v>0</v>
      </c>
      <c r="P16" s="486">
        <f>+'КАК - Результаты баз. варианта'!P18</f>
        <v>0</v>
      </c>
      <c r="Q16" s="486">
        <f>+'КАК - Результаты баз. варианта'!Q18</f>
        <v>0</v>
      </c>
      <c r="R16" s="486">
        <f>+'КАК - Результаты баз. варианта'!R18</f>
        <v>0</v>
      </c>
      <c r="S16" s="486">
        <f>+'КАК - Результаты баз. варианта'!S18</f>
        <v>0</v>
      </c>
      <c r="T16" s="486">
        <f>+'КАК - Результаты баз. варианта'!T18</f>
        <v>0</v>
      </c>
      <c r="U16" s="486">
        <f>+'КАК - Результаты баз. варианта'!U18</f>
        <v>0</v>
      </c>
      <c r="V16" s="486">
        <f>+'КАК - Результаты баз. варианта'!V18</f>
        <v>0</v>
      </c>
      <c r="W16" s="486">
        <f>+'КАК - Результаты баз. варианта'!W18</f>
        <v>0</v>
      </c>
    </row>
    <row r="17" spans="1:23" ht="11.25">
      <c r="A17" s="638" t="s">
        <v>243</v>
      </c>
      <c r="C17" s="486" t="e">
        <f>+'КАК - Результаты баз. варианта'!C19</f>
        <v>#NUM!</v>
      </c>
      <c r="F17" s="486">
        <f>+'КАК - Результаты баз. варианта'!F19</f>
        <v>0</v>
      </c>
      <c r="G17" s="486">
        <f>+'КАК - Результаты баз. варианта'!G19</f>
        <v>0</v>
      </c>
      <c r="H17" s="486">
        <f>+'КАК - Результаты баз. варианта'!H19</f>
        <v>0</v>
      </c>
      <c r="I17" s="486" t="e">
        <f>+'КАК - Результаты баз. варианта'!I19</f>
        <v>#NUM!</v>
      </c>
      <c r="J17" s="486" t="e">
        <f>+'КАК - Результаты баз. варианта'!J19</f>
        <v>#NUM!</v>
      </c>
      <c r="K17" s="486" t="e">
        <f>+'КАК - Результаты баз. варианта'!K19</f>
        <v>#NUM!</v>
      </c>
      <c r="L17" s="486" t="e">
        <f>+'КАК - Результаты баз. варианта'!L19</f>
        <v>#NUM!</v>
      </c>
      <c r="M17" s="486" t="e">
        <f>+'КАК - Результаты баз. варианта'!M19</f>
        <v>#NUM!</v>
      </c>
      <c r="N17" s="486" t="e">
        <f>+'КАК - Результаты баз. варианта'!N19</f>
        <v>#NUM!</v>
      </c>
      <c r="O17" s="486" t="e">
        <f>+'КАК - Результаты баз. варианта'!O19</f>
        <v>#NUM!</v>
      </c>
      <c r="P17" s="486" t="e">
        <f>+'КАК - Результаты баз. варианта'!P19</f>
        <v>#NUM!</v>
      </c>
      <c r="Q17" s="486" t="e">
        <f>+'КАК - Результаты баз. варианта'!Q19</f>
        <v>#NUM!</v>
      </c>
      <c r="R17" s="486" t="e">
        <f>+'КАК - Результаты баз. варианта'!R19</f>
        <v>#NUM!</v>
      </c>
      <c r="S17" s="486">
        <f>+'КАК - Результаты баз. варианта'!S19</f>
        <v>0</v>
      </c>
      <c r="T17" s="486">
        <f>+'КАК - Результаты баз. варианта'!T19</f>
        <v>0</v>
      </c>
      <c r="U17" s="486">
        <f>+'КАК - Результаты баз. варианта'!U19</f>
        <v>0</v>
      </c>
      <c r="V17" s="486">
        <f>+'КАК - Результаты баз. варианта'!V19</f>
        <v>0</v>
      </c>
      <c r="W17" s="486">
        <f>+'КАК - Результаты баз. варианта'!W19</f>
        <v>0</v>
      </c>
    </row>
    <row r="18" spans="1:23" ht="11.25">
      <c r="A18" s="638" t="s">
        <v>626</v>
      </c>
      <c r="F18" s="486">
        <f>+'КАК - Результаты баз. варианта'!F20</f>
        <v>0</v>
      </c>
      <c r="G18" s="486">
        <f>+'КАК - Результаты баз. варианта'!G20</f>
        <v>0</v>
      </c>
      <c r="H18" s="486">
        <f>+'КАК - Результаты баз. варианта'!H20</f>
        <v>0</v>
      </c>
      <c r="I18" s="486" t="e">
        <f>+'КАК - Результаты баз. варианта'!I20</f>
        <v>#NUM!</v>
      </c>
      <c r="J18" s="486" t="e">
        <f>+'КАК - Результаты баз. варианта'!J20</f>
        <v>#NUM!</v>
      </c>
      <c r="K18" s="486" t="e">
        <f>+'КАК - Результаты баз. варианта'!K20</f>
        <v>#NUM!</v>
      </c>
      <c r="L18" s="486" t="e">
        <f>+'КАК - Результаты баз. варианта'!L20</f>
        <v>#NUM!</v>
      </c>
      <c r="M18" s="486" t="e">
        <f>+'КАК - Результаты баз. варианта'!M20</f>
        <v>#NUM!</v>
      </c>
      <c r="N18" s="486" t="e">
        <f>+'КАК - Результаты баз. варианта'!N20</f>
        <v>#NUM!</v>
      </c>
      <c r="O18" s="486" t="e">
        <f>+'КАК - Результаты баз. варианта'!O20</f>
        <v>#NUM!</v>
      </c>
      <c r="P18" s="486" t="e">
        <f>+'КАК - Результаты баз. варианта'!P20</f>
        <v>#NUM!</v>
      </c>
      <c r="Q18" s="486" t="e">
        <f>+'КАК - Результаты баз. варианта'!Q20</f>
        <v>#NUM!</v>
      </c>
      <c r="R18" s="486" t="e">
        <f>+'КАК - Результаты баз. варианта'!R20</f>
        <v>#NUM!</v>
      </c>
      <c r="S18" s="486" t="e">
        <f>+'КАК - Результаты баз. варианта'!S20</f>
        <v>#DIV/0!</v>
      </c>
      <c r="T18" s="486" t="e">
        <f>+'КАК - Результаты баз. варианта'!T20</f>
        <v>#DIV/0!</v>
      </c>
      <c r="U18" s="486" t="e">
        <f>+'КАК - Результаты баз. варианта'!U20</f>
        <v>#DIV/0!</v>
      </c>
      <c r="V18" s="486" t="e">
        <f>+'КАК - Результаты баз. варианта'!V20</f>
        <v>#DIV/0!</v>
      </c>
      <c r="W18" s="486" t="e">
        <f>+'КАК - Результаты баз. варианта'!W20</f>
        <v>#DIV/0!</v>
      </c>
    </row>
    <row r="19" spans="1:23" ht="11.25">
      <c r="A19" s="638" t="s">
        <v>627</v>
      </c>
      <c r="F19" s="486">
        <f>+'КАК - Результаты баз. варианта'!F21</f>
        <v>0</v>
      </c>
      <c r="G19" s="486">
        <f>+'КАК - Результаты баз. варианта'!G21</f>
        <v>0</v>
      </c>
      <c r="H19" s="486">
        <f>+'КАК - Результаты баз. варианта'!H21</f>
        <v>0</v>
      </c>
      <c r="I19" s="486" t="e">
        <f>+'КАК - Результаты баз. варианта'!I21</f>
        <v>#DIV/0!</v>
      </c>
      <c r="J19" s="486" t="e">
        <f>+'КАК - Результаты баз. варианта'!J21</f>
        <v>#DIV/0!</v>
      </c>
      <c r="K19" s="486" t="e">
        <f>+'КАК - Результаты баз. варианта'!K21</f>
        <v>#DIV/0!</v>
      </c>
      <c r="L19" s="486" t="e">
        <f>+'КАК - Результаты баз. варианта'!L21</f>
        <v>#DIV/0!</v>
      </c>
      <c r="M19" s="486" t="e">
        <f>+'КАК - Результаты баз. варианта'!M21</f>
        <v>#DIV/0!</v>
      </c>
      <c r="N19" s="486" t="e">
        <f>+'КАК - Результаты баз. варианта'!N21</f>
        <v>#DIV/0!</v>
      </c>
      <c r="O19" s="486" t="e">
        <f>+'КАК - Результаты баз. варианта'!O21</f>
        <v>#DIV/0!</v>
      </c>
      <c r="P19" s="486" t="e">
        <f>+'КАК - Результаты баз. варианта'!P21</f>
        <v>#DIV/0!</v>
      </c>
      <c r="Q19" s="486" t="e">
        <f>+'КАК - Результаты баз. варианта'!Q21</f>
        <v>#DIV/0!</v>
      </c>
      <c r="R19" s="486" t="e">
        <f>+'КАК - Результаты баз. варианта'!R21</f>
        <v>#DIV/0!</v>
      </c>
      <c r="S19" s="486" t="e">
        <f>+'КАК - Результаты баз. варианта'!S21</f>
        <v>#DIV/0!</v>
      </c>
      <c r="T19" s="486" t="e">
        <f>+'КАК - Результаты баз. варианта'!T21</f>
        <v>#DIV/0!</v>
      </c>
      <c r="U19" s="486" t="e">
        <f>+'КАК - Результаты баз. варианта'!U21</f>
        <v>#DIV/0!</v>
      </c>
      <c r="V19" s="486" t="e">
        <f>+'КАК - Результаты баз. варианта'!V21</f>
        <v>#DIV/0!</v>
      </c>
      <c r="W19" s="486" t="e">
        <f>+'КАК - Результаты баз. варианта'!W21</f>
        <v>#DIV/0!</v>
      </c>
    </row>
    <row r="20" spans="1:23" ht="11.25">
      <c r="A20" s="638" t="s">
        <v>628</v>
      </c>
      <c r="F20" s="486">
        <f>+'КАК - Результаты баз. варианта'!F22</f>
        <v>0</v>
      </c>
      <c r="G20" s="486">
        <f>+'КАК - Результаты баз. варианта'!G22</f>
        <v>0</v>
      </c>
      <c r="H20" s="486">
        <f>+'КАК - Результаты баз. варианта'!H22</f>
        <v>0</v>
      </c>
      <c r="I20" s="486" t="e">
        <f>+'КАК - Результаты баз. варианта'!I22</f>
        <v>#NUM!</v>
      </c>
      <c r="J20" s="486" t="e">
        <f>+'КАК - Результаты баз. варианта'!J22</f>
        <v>#NUM!</v>
      </c>
      <c r="K20" s="486" t="e">
        <f>+'КАК - Результаты баз. варианта'!K22</f>
        <v>#NUM!</v>
      </c>
      <c r="L20" s="486" t="e">
        <f>+'КАК - Результаты баз. варианта'!L22</f>
        <v>#NUM!</v>
      </c>
      <c r="M20" s="486" t="e">
        <f>+'КАК - Результаты баз. варианта'!M22</f>
        <v>#NUM!</v>
      </c>
      <c r="N20" s="486" t="e">
        <f>+'КАК - Результаты баз. варианта'!N22</f>
        <v>#NUM!</v>
      </c>
      <c r="O20" s="486" t="e">
        <f>+'КАК - Результаты баз. варианта'!O22</f>
        <v>#NUM!</v>
      </c>
      <c r="P20" s="486" t="e">
        <f>+'КАК - Результаты баз. варианта'!P22</f>
        <v>#NUM!</v>
      </c>
      <c r="Q20" s="486" t="e">
        <f>+'КАК - Результаты баз. варианта'!Q22</f>
        <v>#NUM!</v>
      </c>
      <c r="R20" s="486" t="e">
        <f>+'КАК - Результаты баз. варианта'!R22</f>
        <v>#NUM!</v>
      </c>
      <c r="S20" s="486" t="e">
        <f>+'КАК - Результаты баз. варианта'!S22</f>
        <v>#DIV/0!</v>
      </c>
      <c r="T20" s="486" t="e">
        <f>+'КАК - Результаты баз. варианта'!T22</f>
        <v>#DIV/0!</v>
      </c>
      <c r="U20" s="486" t="e">
        <f>+'КАК - Результаты баз. варианта'!U22</f>
        <v>#DIV/0!</v>
      </c>
      <c r="V20" s="486" t="e">
        <f>+'КАК - Результаты баз. варианта'!V22</f>
        <v>#DIV/0!</v>
      </c>
      <c r="W20" s="486" t="e">
        <f>+'КАК - Результаты баз. варианта'!W22</f>
        <v>#DIV/0!</v>
      </c>
    </row>
    <row r="21" spans="1:23" ht="11.25">
      <c r="A21" s="638" t="s">
        <v>629</v>
      </c>
      <c r="F21" s="486">
        <f>+'КАК - Результаты баз. варианта'!F23</f>
        <v>0</v>
      </c>
      <c r="G21" s="486">
        <f>+'КАК - Результаты баз. варианта'!G23</f>
        <v>0</v>
      </c>
      <c r="H21" s="486">
        <f>+'КАК - Результаты баз. варианта'!H23</f>
        <v>0</v>
      </c>
      <c r="I21" s="486" t="e">
        <f>+'КАК - Результаты баз. варианта'!I23</f>
        <v>#DIV/0!</v>
      </c>
      <c r="J21" s="486" t="e">
        <f>+'КАК - Результаты баз. варианта'!J23</f>
        <v>#DIV/0!</v>
      </c>
      <c r="K21" s="486" t="e">
        <f>+'КАК - Результаты баз. варианта'!K23</f>
        <v>#DIV/0!</v>
      </c>
      <c r="L21" s="486" t="e">
        <f>+'КАК - Результаты баз. варианта'!L23</f>
        <v>#DIV/0!</v>
      </c>
      <c r="M21" s="486" t="e">
        <f>+'КАК - Результаты баз. варианта'!M23</f>
        <v>#DIV/0!</v>
      </c>
      <c r="N21" s="486" t="e">
        <f>+'КАК - Результаты баз. варианта'!N23</f>
        <v>#DIV/0!</v>
      </c>
      <c r="O21" s="486" t="e">
        <f>+'КАК - Результаты баз. варианта'!O23</f>
        <v>#DIV/0!</v>
      </c>
      <c r="P21" s="486" t="e">
        <f>+'КАК - Результаты баз. варианта'!P23</f>
        <v>#DIV/0!</v>
      </c>
      <c r="Q21" s="486" t="e">
        <f>+'КАК - Результаты баз. варианта'!Q23</f>
        <v>#DIV/0!</v>
      </c>
      <c r="R21" s="486" t="e">
        <f>+'КАК - Результаты баз. варианта'!R23</f>
        <v>#DIV/0!</v>
      </c>
      <c r="S21" s="486" t="e">
        <f>+'КАК - Результаты баз. варианта'!S23</f>
        <v>#DIV/0!</v>
      </c>
      <c r="T21" s="486" t="e">
        <f>+'КАК - Результаты баз. варианта'!T23</f>
        <v>#DIV/0!</v>
      </c>
      <c r="U21" s="486" t="e">
        <f>+'КАК - Результаты баз. варианта'!U23</f>
        <v>#DIV/0!</v>
      </c>
      <c r="V21" s="486" t="e">
        <f>+'КАК - Результаты баз. варианта'!V23</f>
        <v>#DIV/0!</v>
      </c>
      <c r="W21" s="486" t="e">
        <f>+'КАК - Результаты баз. варианта'!W23</f>
        <v>#DIV/0!</v>
      </c>
    </row>
    <row r="22" spans="1:23" ht="22.5">
      <c r="A22" s="638" t="s">
        <v>630</v>
      </c>
      <c r="C22" s="498" t="e">
        <f>+'КАК - Результаты баз. варианта'!C24</f>
        <v>#DIV/0!</v>
      </c>
      <c r="F22" s="486">
        <f>+'КАК - Результаты баз. варианта'!F24</f>
        <v>0</v>
      </c>
      <c r="G22" s="486">
        <f>+'КАК - Результаты баз. варианта'!G24</f>
        <v>0</v>
      </c>
      <c r="H22" s="486">
        <f>+'КАК - Результаты баз. варианта'!H24</f>
        <v>0</v>
      </c>
      <c r="I22" s="486" t="e">
        <f>+'КАК - Результаты баз. варианта'!I24</f>
        <v>#DIV/0!</v>
      </c>
      <c r="J22" s="486" t="e">
        <f>+'КАК - Результаты баз. варианта'!J24</f>
        <v>#DIV/0!</v>
      </c>
      <c r="K22" s="486" t="e">
        <f>+'КАК - Результаты баз. варианта'!K24</f>
        <v>#DIV/0!</v>
      </c>
      <c r="L22" s="486" t="e">
        <f>+'КАК - Результаты баз. варианта'!L24</f>
        <v>#DIV/0!</v>
      </c>
      <c r="M22" s="486" t="e">
        <f>+'КАК - Результаты баз. варианта'!M24</f>
        <v>#DIV/0!</v>
      </c>
      <c r="N22" s="486" t="e">
        <f>+'КАК - Результаты баз. варианта'!N24</f>
        <v>#DIV/0!</v>
      </c>
      <c r="O22" s="486" t="e">
        <f>+'КАК - Результаты баз. варианта'!O24</f>
        <v>#DIV/0!</v>
      </c>
      <c r="P22" s="486" t="e">
        <f>+'КАК - Результаты баз. варианта'!P24</f>
        <v>#DIV/0!</v>
      </c>
      <c r="Q22" s="486" t="e">
        <f>+'КАК - Результаты баз. варианта'!Q24</f>
        <v>#DIV/0!</v>
      </c>
      <c r="R22" s="486" t="e">
        <f>+'КАК - Результаты баз. варианта'!R24</f>
        <v>#DIV/0!</v>
      </c>
      <c r="S22" s="486">
        <f>+'КАК - Результаты баз. варианта'!S24</f>
        <v>0</v>
      </c>
      <c r="T22" s="486">
        <f>+'КАК - Результаты баз. варианта'!T24</f>
        <v>0</v>
      </c>
      <c r="U22" s="486">
        <f>+'КАК - Результаты баз. варианта'!U24</f>
        <v>0</v>
      </c>
      <c r="V22" s="486">
        <f>+'КАК - Результаты баз. варианта'!V24</f>
        <v>0</v>
      </c>
      <c r="W22" s="486">
        <f>+'КАК - Результаты баз. варианта'!W24</f>
        <v>0</v>
      </c>
    </row>
    <row r="23" spans="1:23" ht="22.5">
      <c r="A23" s="638" t="s">
        <v>631</v>
      </c>
      <c r="D23" s="499" t="s">
        <v>194</v>
      </c>
      <c r="E23" s="500" t="e">
        <f>IRR(F23:W23)</f>
        <v>#VALUE!</v>
      </c>
      <c r="F23" s="486" t="e">
        <f>F5*-1</f>
        <v>#DIV/0!</v>
      </c>
      <c r="G23" s="486" t="e">
        <f>G5*-1</f>
        <v>#DIV/0!</v>
      </c>
      <c r="H23" s="486" t="e">
        <f>H5*-1</f>
        <v>#DIV/0!</v>
      </c>
      <c r="I23" s="486" t="e">
        <f aca="true" t="shared" si="4" ref="I23:W23">I20+I21-I22</f>
        <v>#NUM!</v>
      </c>
      <c r="J23" s="486" t="e">
        <f t="shared" si="4"/>
        <v>#NUM!</v>
      </c>
      <c r="K23" s="486" t="e">
        <f t="shared" si="4"/>
        <v>#NUM!</v>
      </c>
      <c r="L23" s="486" t="e">
        <f t="shared" si="4"/>
        <v>#NUM!</v>
      </c>
      <c r="M23" s="486" t="e">
        <f t="shared" si="4"/>
        <v>#NUM!</v>
      </c>
      <c r="N23" s="486" t="e">
        <f t="shared" si="4"/>
        <v>#NUM!</v>
      </c>
      <c r="O23" s="486" t="e">
        <f t="shared" si="4"/>
        <v>#NUM!</v>
      </c>
      <c r="P23" s="486" t="e">
        <f t="shared" si="4"/>
        <v>#NUM!</v>
      </c>
      <c r="Q23" s="486" t="e">
        <f t="shared" si="4"/>
        <v>#NUM!</v>
      </c>
      <c r="R23" s="486" t="e">
        <f t="shared" si="4"/>
        <v>#NUM!</v>
      </c>
      <c r="S23" s="486" t="e">
        <f t="shared" si="4"/>
        <v>#DIV/0!</v>
      </c>
      <c r="T23" s="486" t="e">
        <f t="shared" si="4"/>
        <v>#DIV/0!</v>
      </c>
      <c r="U23" s="486" t="e">
        <f t="shared" si="4"/>
        <v>#DIV/0!</v>
      </c>
      <c r="V23" s="486" t="e">
        <f t="shared" si="4"/>
        <v>#DIV/0!</v>
      </c>
      <c r="W23" s="486" t="e">
        <f t="shared" si="4"/>
        <v>#DIV/0!</v>
      </c>
    </row>
    <row r="24" spans="2:23" ht="11.25">
      <c r="B24" s="501" t="s">
        <v>193</v>
      </c>
      <c r="C24" s="502" t="e">
        <f>C16/(C17+C22)</f>
        <v>#NUM!</v>
      </c>
      <c r="H24" s="641" t="s">
        <v>615</v>
      </c>
      <c r="I24" s="503" t="e">
        <f aca="true" t="shared" si="5" ref="I24:W24">I16/(I17+I22)</f>
        <v>#NUM!</v>
      </c>
      <c r="J24" s="503" t="e">
        <f t="shared" si="5"/>
        <v>#NUM!</v>
      </c>
      <c r="K24" s="503" t="e">
        <f t="shared" si="5"/>
        <v>#NUM!</v>
      </c>
      <c r="L24" s="503" t="e">
        <f t="shared" si="5"/>
        <v>#NUM!</v>
      </c>
      <c r="M24" s="503" t="e">
        <f t="shared" si="5"/>
        <v>#NUM!</v>
      </c>
      <c r="N24" s="503" t="e">
        <f t="shared" si="5"/>
        <v>#NUM!</v>
      </c>
      <c r="O24" s="503" t="e">
        <f t="shared" si="5"/>
        <v>#NUM!</v>
      </c>
      <c r="P24" s="503" t="e">
        <f t="shared" si="5"/>
        <v>#NUM!</v>
      </c>
      <c r="Q24" s="503" t="e">
        <f t="shared" si="5"/>
        <v>#NUM!</v>
      </c>
      <c r="R24" s="503" t="e">
        <f t="shared" si="5"/>
        <v>#NUM!</v>
      </c>
      <c r="S24" s="503" t="e">
        <f t="shared" si="5"/>
        <v>#DIV/0!</v>
      </c>
      <c r="T24" s="503" t="e">
        <f t="shared" si="5"/>
        <v>#DIV/0!</v>
      </c>
      <c r="U24" s="503" t="e">
        <f t="shared" si="5"/>
        <v>#DIV/0!</v>
      </c>
      <c r="V24" s="503" t="e">
        <f t="shared" si="5"/>
        <v>#DIV/0!</v>
      </c>
      <c r="W24" s="503" t="e">
        <f t="shared" si="5"/>
        <v>#DIV/0!</v>
      </c>
    </row>
    <row r="25" spans="3:23" ht="11.25">
      <c r="C25" s="504" t="s">
        <v>634</v>
      </c>
      <c r="E25" s="505" t="e">
        <f>IRR(F25:W25)</f>
        <v>#VALUE!</v>
      </c>
      <c r="F25" s="506" t="e">
        <f>+'КАК - Результаты баз. варианта'!F25</f>
        <v>#DIV/0!</v>
      </c>
      <c r="G25" s="506" t="e">
        <f>+'КАК - Результаты баз. варианта'!G25</f>
        <v>#DIV/0!</v>
      </c>
      <c r="H25" s="506" t="e">
        <f>+'КАК - Результаты баз. варианта'!H25</f>
        <v>#DIV/0!</v>
      </c>
      <c r="I25" s="506" t="e">
        <f>+'КАК - Результаты баз. варианта'!I25</f>
        <v>#NUM!</v>
      </c>
      <c r="J25" s="506" t="e">
        <f>+'КАК - Результаты баз. варианта'!J25</f>
        <v>#NUM!</v>
      </c>
      <c r="K25" s="506" t="e">
        <f>+'КАК - Результаты баз. варианта'!K25</f>
        <v>#NUM!</v>
      </c>
      <c r="L25" s="506" t="e">
        <f>+'КАК - Результаты баз. варианта'!L25</f>
        <v>#NUM!</v>
      </c>
      <c r="M25" s="506" t="e">
        <f>+'КАК - Результаты баз. варианта'!M25</f>
        <v>#NUM!</v>
      </c>
      <c r="N25" s="506" t="e">
        <f>+'КАК - Результаты баз. варианта'!N25</f>
        <v>#NUM!</v>
      </c>
      <c r="O25" s="506" t="e">
        <f>+'КАК - Результаты баз. варианта'!O25</f>
        <v>#NUM!</v>
      </c>
      <c r="P25" s="506" t="e">
        <f>+'КАК - Результаты баз. варианта'!P25</f>
        <v>#NUM!</v>
      </c>
      <c r="Q25" s="506" t="e">
        <f>+'КАК - Результаты баз. варианта'!Q25</f>
        <v>#NUM!</v>
      </c>
      <c r="R25" s="506" t="e">
        <f>+'КАК - Результаты баз. варианта'!R25</f>
        <v>#NUM!</v>
      </c>
      <c r="S25" s="506" t="e">
        <f>+'КАК - Результаты баз. варианта'!S25</f>
        <v>#DIV/0!</v>
      </c>
      <c r="T25" s="506" t="e">
        <f>+'КАК - Результаты баз. варианта'!T25</f>
        <v>#DIV/0!</v>
      </c>
      <c r="U25" s="506" t="e">
        <f>+'КАК - Результаты баз. варианта'!U25</f>
        <v>#DIV/0!</v>
      </c>
      <c r="V25" s="506" t="e">
        <f>+'КАК - Результаты баз. варианта'!V25</f>
        <v>#DIV/0!</v>
      </c>
      <c r="W25" s="506" t="e">
        <f>+'КАК - Результаты баз. варианта'!W25</f>
        <v>#DIV/0!</v>
      </c>
    </row>
    <row r="26" ht="11.25">
      <c r="E26" s="483" t="s">
        <v>216</v>
      </c>
    </row>
    <row r="28" ht="12.75">
      <c r="A28" s="297" t="s">
        <v>645</v>
      </c>
    </row>
    <row r="29" spans="3:13" ht="11.25">
      <c r="C29" s="485" t="str">
        <f>C38</f>
        <v>ВОЗВРАТ К БАЗОВОМУ ВАРИАНТУ ДО НАЧАЛА СЛЕДУЮЩЕГО АНАЛИЗА ЧУВСТВИТЕЛЬНОСТИ</v>
      </c>
      <c r="J29" s="483" t="s">
        <v>216</v>
      </c>
      <c r="K29" s="644" t="s">
        <v>666</v>
      </c>
      <c r="L29" s="507"/>
      <c r="M29" s="508" t="str">
        <f>C1</f>
        <v>= вводимые данные </v>
      </c>
    </row>
    <row r="30" spans="3:13" ht="11.25">
      <c r="C30" s="644" t="s">
        <v>647</v>
      </c>
      <c r="D30" s="821" t="s">
        <v>653</v>
      </c>
      <c r="E30" s="822"/>
      <c r="F30" s="822"/>
      <c r="G30" s="822"/>
      <c r="H30" s="497"/>
      <c r="I30" s="483" t="s">
        <v>370</v>
      </c>
      <c r="J30" s="486">
        <f>+'КАК - Результаты баз. варианта'!E13</f>
        <v>0</v>
      </c>
      <c r="K30" s="486">
        <f>(J30*L30)+J30</f>
        <v>0</v>
      </c>
      <c r="L30" s="509">
        <v>0</v>
      </c>
      <c r="M30" s="634" t="s">
        <v>667</v>
      </c>
    </row>
    <row r="31" spans="3:11" ht="11.25">
      <c r="C31" s="510"/>
      <c r="D31" s="692"/>
      <c r="E31" s="692"/>
      <c r="F31" s="692"/>
      <c r="G31" s="692"/>
      <c r="I31" s="483" t="s">
        <v>659</v>
      </c>
      <c r="J31" s="486">
        <f>+'КАК - Результаты баз. варианта'!E11</f>
        <v>0</v>
      </c>
      <c r="K31" s="486">
        <f>K30-J30+J31</f>
        <v>0</v>
      </c>
    </row>
    <row r="32" spans="3:12" ht="11.25">
      <c r="C32" s="510"/>
      <c r="I32" s="483" t="s">
        <v>375</v>
      </c>
      <c r="J32" s="486" t="e">
        <f>+'КАК - Результаты баз. варианта'!F11</f>
        <v>#DIV/0!</v>
      </c>
      <c r="K32" s="511" t="e">
        <f>$K$31*L32</f>
        <v>#DIV/0!</v>
      </c>
      <c r="L32" s="512" t="e">
        <f>J32/$J$31</f>
        <v>#DIV/0!</v>
      </c>
    </row>
    <row r="33" spans="3:12" ht="11.25">
      <c r="C33" s="510"/>
      <c r="I33" s="483" t="s">
        <v>481</v>
      </c>
      <c r="J33" s="486" t="e">
        <f>+'КАК - Результаты баз. варианта'!G11</f>
        <v>#DIV/0!</v>
      </c>
      <c r="K33" s="511" t="e">
        <f>$K$31*L33</f>
        <v>#DIV/0!</v>
      </c>
      <c r="L33" s="512" t="e">
        <f>J33/$J$31</f>
        <v>#DIV/0!</v>
      </c>
    </row>
    <row r="34" spans="3:13" ht="11.25">
      <c r="C34" s="510"/>
      <c r="I34" s="483" t="s">
        <v>323</v>
      </c>
      <c r="J34" s="486" t="e">
        <f>+'КАК - Результаты баз. варианта'!H11</f>
        <v>#DIV/0!</v>
      </c>
      <c r="K34" s="511" t="e">
        <f>$K$31*L34</f>
        <v>#DIV/0!</v>
      </c>
      <c r="L34" s="512" t="e">
        <f>J34/$J$31</f>
        <v>#DIV/0!</v>
      </c>
      <c r="M34" s="489"/>
    </row>
    <row r="35" spans="3:12" ht="11.25">
      <c r="C35" s="510"/>
      <c r="I35" s="483" t="s">
        <v>194</v>
      </c>
      <c r="J35" s="513" t="e">
        <f>+'КАК - Результаты баз. варианта'!E25</f>
        <v>#VALUE!</v>
      </c>
      <c r="K35" s="514"/>
      <c r="L35" s="483" t="s">
        <v>668</v>
      </c>
    </row>
    <row r="36" spans="3:11" ht="11.25">
      <c r="C36" s="510"/>
      <c r="I36" s="483" t="s">
        <v>660</v>
      </c>
      <c r="J36" s="515" t="e">
        <f>+'КАК - Результаты баз. варианта'!C26</f>
        <v>#NUM!</v>
      </c>
      <c r="K36" s="516"/>
    </row>
    <row r="37" ht="11.25">
      <c r="C37" s="510"/>
    </row>
    <row r="38" spans="1:11" ht="11.25">
      <c r="A38" s="517"/>
      <c r="C38" s="643" t="s">
        <v>646</v>
      </c>
      <c r="J38" s="483" t="str">
        <f>J29</f>
        <v>Базовый вариант</v>
      </c>
      <c r="K38" s="644" t="s">
        <v>671</v>
      </c>
    </row>
    <row r="39" spans="3:13" ht="11.25">
      <c r="C39" s="645" t="s">
        <v>648</v>
      </c>
      <c r="D39" s="647" t="s">
        <v>654</v>
      </c>
      <c r="E39" s="496"/>
      <c r="F39" s="496"/>
      <c r="G39" s="496"/>
      <c r="H39" s="497"/>
      <c r="I39" s="483" t="s">
        <v>206</v>
      </c>
      <c r="J39" s="483">
        <f>+'КАК - Результаты баз. варианта'!I15</f>
        <v>0</v>
      </c>
      <c r="K39" s="484"/>
      <c r="L39" s="509">
        <v>0</v>
      </c>
      <c r="M39" s="483" t="str">
        <f>M30</f>
        <v>восстановите нулевое значение до следующего расчета чувствительности</v>
      </c>
    </row>
    <row r="40" spans="3:12" ht="11.25">
      <c r="C40" s="510"/>
      <c r="I40" s="483" t="s">
        <v>194</v>
      </c>
      <c r="J40" s="513" t="e">
        <f>+'КАК - Результаты баз. варианта'!E25</f>
        <v>#VALUE!</v>
      </c>
      <c r="K40" s="518"/>
      <c r="L40" s="483" t="s">
        <v>669</v>
      </c>
    </row>
    <row r="41" spans="3:11" ht="11.25">
      <c r="C41" s="510"/>
      <c r="I41" s="483" t="s">
        <v>660</v>
      </c>
      <c r="J41" s="515" t="e">
        <f>+'КАК - Результаты баз. варианта'!C26</f>
        <v>#NUM!</v>
      </c>
      <c r="K41" s="484"/>
    </row>
    <row r="42" ht="11.25">
      <c r="C42" s="510"/>
    </row>
    <row r="43" spans="3:11" ht="11.25">
      <c r="C43" s="510" t="str">
        <f>C38</f>
        <v>ВОЗВРАТ К БАЗОВОМУ ВАРИАНТУ ДО НАЧАЛА СЛЕДУЮЩЕГО АНАЛИЗА ЧУВСТВИТЕЛЬНОСТИ</v>
      </c>
      <c r="J43" s="483" t="str">
        <f>J38</f>
        <v>Базовый вариант</v>
      </c>
      <c r="K43" s="644" t="s">
        <v>672</v>
      </c>
    </row>
    <row r="44" spans="3:13" ht="11.25">
      <c r="C44" s="644" t="s">
        <v>649</v>
      </c>
      <c r="D44" s="647" t="s">
        <v>655</v>
      </c>
      <c r="E44" s="496"/>
      <c r="F44" s="496"/>
      <c r="G44" s="496"/>
      <c r="H44" s="497"/>
      <c r="I44" s="483" t="s">
        <v>206</v>
      </c>
      <c r="J44" s="483">
        <f>+'КАК - Результаты баз. варианта'!J15</f>
        <v>0</v>
      </c>
      <c r="K44" s="484"/>
      <c r="L44" s="509">
        <v>0</v>
      </c>
      <c r="M44" s="483" t="str">
        <f>M39</f>
        <v>восстановите нулевое значение до следующего расчета чувствительности</v>
      </c>
    </row>
    <row r="45" spans="3:12" ht="11.25">
      <c r="C45" s="510"/>
      <c r="I45" s="483" t="s">
        <v>194</v>
      </c>
      <c r="J45" s="513" t="e">
        <f>+'КАК - Результаты баз. варианта'!E25</f>
        <v>#VALUE!</v>
      </c>
      <c r="K45" s="518"/>
      <c r="L45" s="483" t="s">
        <v>670</v>
      </c>
    </row>
    <row r="46" spans="3:11" ht="11.25">
      <c r="C46" s="510"/>
      <c r="I46" s="483" t="s">
        <v>660</v>
      </c>
      <c r="J46" s="515" t="e">
        <f>+'КАК - Результаты баз. варианта'!C26</f>
        <v>#NUM!</v>
      </c>
      <c r="K46" s="484"/>
    </row>
    <row r="47" ht="11.25">
      <c r="C47" s="510"/>
    </row>
    <row r="48" spans="3:11" ht="11.25">
      <c r="C48" s="510" t="str">
        <f>C43</f>
        <v>ВОЗВРАТ К БАЗОВОМУ ВАРИАНТУ ДО НАЧАЛА СЛЕДУЮЩЕГО АНАЛИЗА ЧУВСТВИТЕЛЬНОСТИ</v>
      </c>
      <c r="J48" s="483" t="str">
        <f>J43</f>
        <v>Базовый вариант</v>
      </c>
      <c r="K48" s="644" t="s">
        <v>673</v>
      </c>
    </row>
    <row r="49" spans="3:13" ht="11.25">
      <c r="C49" s="644" t="s">
        <v>650</v>
      </c>
      <c r="D49" s="647" t="s">
        <v>656</v>
      </c>
      <c r="E49" s="496"/>
      <c r="F49" s="496"/>
      <c r="G49" s="496"/>
      <c r="H49" s="497"/>
      <c r="J49" s="483">
        <f>+'КАК - Результаты баз. варианта'!C15</f>
        <v>0</v>
      </c>
      <c r="K49" s="519"/>
      <c r="L49" s="509">
        <v>0</v>
      </c>
      <c r="M49" s="483" t="str">
        <f>M44</f>
        <v>восстановите нулевое значение до следующего расчета чувствительности</v>
      </c>
    </row>
    <row r="50" spans="9:12" ht="11.25">
      <c r="I50" s="483" t="s">
        <v>194</v>
      </c>
      <c r="J50" s="520" t="e">
        <f>J45</f>
        <v>#VALUE!</v>
      </c>
      <c r="K50" s="521"/>
      <c r="L50" s="483" t="s">
        <v>682</v>
      </c>
    </row>
    <row r="51" spans="9:11" ht="11.25">
      <c r="I51" s="483" t="s">
        <v>660</v>
      </c>
      <c r="J51" s="515" t="e">
        <f>J46</f>
        <v>#NUM!</v>
      </c>
      <c r="K51" s="484"/>
    </row>
    <row r="53" spans="3:11" ht="11.25">
      <c r="C53" s="485" t="str">
        <f>C48</f>
        <v>ВОЗВРАТ К БАЗОВОМУ ВАРИАНТУ ДО НАЧАЛА СЛЕДУЮЩЕГО АНАЛИЗА ЧУВСТВИТЕЛЬНОСТИ</v>
      </c>
      <c r="J53" s="483" t="str">
        <f>J48</f>
        <v>Базовый вариант</v>
      </c>
      <c r="K53" s="644" t="s">
        <v>674</v>
      </c>
    </row>
    <row r="54" spans="3:13" ht="11.25">
      <c r="C54" s="644" t="s">
        <v>651</v>
      </c>
      <c r="D54" s="647" t="s">
        <v>657</v>
      </c>
      <c r="E54" s="496"/>
      <c r="F54" s="496"/>
      <c r="G54" s="496"/>
      <c r="H54" s="497"/>
      <c r="J54" s="483">
        <f>J49</f>
        <v>0</v>
      </c>
      <c r="K54" s="519"/>
      <c r="L54" s="509">
        <v>0</v>
      </c>
      <c r="M54" s="483" t="str">
        <f>M49</f>
        <v>восстановите нулевое значение до следующего расчета чувствительности</v>
      </c>
    </row>
    <row r="55" spans="9:12" ht="11.25">
      <c r="I55" s="483" t="s">
        <v>194</v>
      </c>
      <c r="J55" s="513" t="e">
        <f>J50</f>
        <v>#VALUE!</v>
      </c>
      <c r="K55" s="518"/>
      <c r="L55" s="483" t="s">
        <v>681</v>
      </c>
    </row>
    <row r="56" spans="9:11" ht="11.25">
      <c r="I56" s="483" t="s">
        <v>660</v>
      </c>
      <c r="J56" s="515" t="e">
        <f>J51</f>
        <v>#NUM!</v>
      </c>
      <c r="K56" s="484"/>
    </row>
    <row r="57" ht="11.25">
      <c r="C57" s="485" t="str">
        <f>C53</f>
        <v>ВОЗВРАТ К БАЗОВОМУ ВАРИАНТУ ДО НАЧАЛА СЛЕДУЮЩЕГО АНАЛИЗА ЧУВСТВИТЕЛЬНОСТИ</v>
      </c>
    </row>
    <row r="58" spans="3:11" ht="11.25">
      <c r="C58" s="646" t="s">
        <v>652</v>
      </c>
      <c r="D58" s="647" t="s">
        <v>658</v>
      </c>
      <c r="E58" s="496"/>
      <c r="F58" s="496"/>
      <c r="G58" s="496"/>
      <c r="H58" s="497"/>
      <c r="J58" s="483" t="str">
        <f>J53</f>
        <v>Базовый вариант</v>
      </c>
      <c r="K58" s="646" t="s">
        <v>675</v>
      </c>
    </row>
    <row r="59" spans="9:13" ht="11.25">
      <c r="I59" s="483" t="s">
        <v>237</v>
      </c>
      <c r="J59" s="522">
        <f>C13</f>
        <v>0</v>
      </c>
      <c r="K59" s="519"/>
      <c r="L59" s="523">
        <v>0</v>
      </c>
      <c r="M59" s="483" t="s">
        <v>680</v>
      </c>
    </row>
    <row r="60" spans="9:12" ht="11.25">
      <c r="I60" s="483" t="s">
        <v>194</v>
      </c>
      <c r="J60" s="513" t="e">
        <f>J55</f>
        <v>#VALUE!</v>
      </c>
      <c r="K60" s="521"/>
      <c r="L60" s="483" t="s">
        <v>679</v>
      </c>
    </row>
    <row r="61" spans="9:11" ht="11.25">
      <c r="I61" s="483" t="s">
        <v>660</v>
      </c>
      <c r="J61" s="515" t="e">
        <f>J56</f>
        <v>#NUM!</v>
      </c>
      <c r="K61" s="484"/>
    </row>
    <row r="63" spans="10:11" ht="11.25">
      <c r="J63" s="483" t="str">
        <f>J58</f>
        <v>Базовый вариант</v>
      </c>
      <c r="K63" s="646" t="s">
        <v>676</v>
      </c>
    </row>
    <row r="64" spans="9:11" ht="11.25">
      <c r="I64" s="483" t="s">
        <v>237</v>
      </c>
      <c r="J64" s="522">
        <f>J59</f>
        <v>0</v>
      </c>
      <c r="K64" s="484"/>
    </row>
    <row r="65" spans="9:12" ht="11.25">
      <c r="I65" s="483" t="s">
        <v>194</v>
      </c>
      <c r="J65" s="513" t="e">
        <f>J60</f>
        <v>#VALUE!</v>
      </c>
      <c r="K65" s="518"/>
      <c r="L65" s="483" t="s">
        <v>677</v>
      </c>
    </row>
    <row r="66" spans="9:11" ht="11.25">
      <c r="I66" s="483" t="s">
        <v>660</v>
      </c>
      <c r="J66" s="524" t="e">
        <f>J61</f>
        <v>#NUM!</v>
      </c>
      <c r="K66" s="484"/>
    </row>
    <row r="68" spans="3:8" ht="11.25">
      <c r="C68" s="648" t="s">
        <v>662</v>
      </c>
      <c r="D68" s="647" t="s">
        <v>663</v>
      </c>
      <c r="E68" s="496"/>
      <c r="F68" s="496"/>
      <c r="G68" s="496"/>
      <c r="H68" s="497"/>
    </row>
    <row r="69" spans="1:11" ht="12.75">
      <c r="A69" s="823" t="s">
        <v>664</v>
      </c>
      <c r="B69" s="824"/>
      <c r="C69" s="824"/>
      <c r="D69" s="824"/>
      <c r="E69" s="824"/>
      <c r="F69" s="824"/>
      <c r="G69" s="824"/>
      <c r="J69" s="483" t="str">
        <f>J63</f>
        <v>Базовый вариант</v>
      </c>
      <c r="K69" s="483" t="s">
        <v>678</v>
      </c>
    </row>
    <row r="70" spans="1:11" ht="11.25" customHeight="1">
      <c r="A70" s="820" t="s">
        <v>665</v>
      </c>
      <c r="B70" s="739"/>
      <c r="C70" s="739"/>
      <c r="D70" s="739"/>
      <c r="E70" s="739"/>
      <c r="F70" s="739"/>
      <c r="G70" s="739"/>
      <c r="I70" s="483" t="s">
        <v>661</v>
      </c>
      <c r="J70" s="525"/>
      <c r="K70" s="521"/>
    </row>
    <row r="71" spans="1:11" ht="11.25" customHeight="1">
      <c r="A71" s="739"/>
      <c r="B71" s="739"/>
      <c r="C71" s="739"/>
      <c r="D71" s="739"/>
      <c r="E71" s="739"/>
      <c r="F71" s="739"/>
      <c r="G71" s="739"/>
      <c r="I71" s="483" t="s">
        <v>194</v>
      </c>
      <c r="J71" s="513" t="e">
        <f>J65</f>
        <v>#VALUE!</v>
      </c>
      <c r="K71" s="518"/>
    </row>
    <row r="72" spans="9:11" ht="11.25">
      <c r="I72" s="483" t="s">
        <v>660</v>
      </c>
      <c r="J72" s="515" t="e">
        <f>J66</f>
        <v>#NUM!</v>
      </c>
      <c r="K72" s="484"/>
    </row>
  </sheetData>
  <mergeCells count="3">
    <mergeCell ref="A70:G71"/>
    <mergeCell ref="D30:G31"/>
    <mergeCell ref="A69:G69"/>
  </mergeCells>
  <printOptions/>
  <pageMargins left="0.75" right="0.75" top="1" bottom="1" header="0.5" footer="0.5"/>
  <pageSetup horizontalDpi="300" verticalDpi="300" orientation="landscape" paperSize="9" scale="65" r:id="rId2"/>
  <rowBreaks count="1" manualBreakCount="1">
    <brk id="26" max="255" man="1"/>
  </rowBreaks>
  <colBreaks count="2" manualBreakCount="2">
    <brk id="11" max="71" man="1"/>
    <brk id="18" max="65535" man="1"/>
  </colBreaks>
  <drawing r:id="rId1"/>
</worksheet>
</file>

<file path=xl/worksheets/sheet19.xml><?xml version="1.0" encoding="utf-8"?>
<worksheet xmlns="http://schemas.openxmlformats.org/spreadsheetml/2006/main" xmlns:r="http://schemas.openxmlformats.org/officeDocument/2006/relationships">
  <dimension ref="A1:J61"/>
  <sheetViews>
    <sheetView view="pageBreakPreview" zoomScaleSheetLayoutView="100" workbookViewId="0" topLeftCell="A7">
      <selection activeCell="G28" sqref="G28"/>
    </sheetView>
  </sheetViews>
  <sheetFormatPr defaultColWidth="9.140625" defaultRowHeight="12.75"/>
  <cols>
    <col min="1" max="1" width="1.8515625" style="249" customWidth="1"/>
    <col min="2" max="2" width="18.00390625" style="249" customWidth="1"/>
    <col min="3" max="3" width="19.140625" style="249" customWidth="1"/>
    <col min="4" max="5" width="8.7109375" style="249" customWidth="1"/>
    <col min="6" max="7" width="33.7109375" style="249" customWidth="1"/>
    <col min="8" max="8" width="3.140625" style="249" customWidth="1"/>
    <col min="9" max="16384" width="9.140625" style="249" customWidth="1"/>
  </cols>
  <sheetData>
    <row r="1" ht="20.25">
      <c r="A1" s="248" t="s">
        <v>380</v>
      </c>
    </row>
    <row r="2" ht="20.25">
      <c r="A2" s="248"/>
    </row>
    <row r="3" spans="2:7" ht="20.25">
      <c r="B3" s="825" t="s">
        <v>381</v>
      </c>
      <c r="C3" s="825"/>
      <c r="D3" s="825"/>
      <c r="E3" s="825"/>
      <c r="F3" s="825"/>
      <c r="G3" s="825"/>
    </row>
    <row r="4" spans="2:7" ht="41.25" customHeight="1">
      <c r="B4" s="826" t="s">
        <v>382</v>
      </c>
      <c r="C4" s="826"/>
      <c r="D4" s="826"/>
      <c r="E4" s="826"/>
      <c r="F4" s="826"/>
      <c r="G4" s="826"/>
    </row>
    <row r="5" spans="2:7" ht="13.5" thickBot="1">
      <c r="B5" s="719"/>
      <c r="C5" s="719"/>
      <c r="D5" s="719"/>
      <c r="E5" s="719"/>
      <c r="F5" s="719"/>
      <c r="G5" s="719"/>
    </row>
    <row r="6" spans="2:7" ht="29.25" customHeight="1">
      <c r="B6" s="280" t="s">
        <v>383</v>
      </c>
      <c r="C6" s="251" t="s">
        <v>384</v>
      </c>
      <c r="D6" s="251" t="s">
        <v>194</v>
      </c>
      <c r="E6" s="251" t="s">
        <v>660</v>
      </c>
      <c r="F6" s="284" t="s">
        <v>385</v>
      </c>
      <c r="G6" s="285" t="s">
        <v>386</v>
      </c>
    </row>
    <row r="7" spans="2:7" ht="63.75">
      <c r="B7" s="281" t="s">
        <v>370</v>
      </c>
      <c r="C7" s="252" t="s">
        <v>387</v>
      </c>
      <c r="D7" s="252"/>
      <c r="E7" s="253"/>
      <c r="F7" s="254"/>
      <c r="G7" s="255"/>
    </row>
    <row r="8" spans="2:7" ht="63.75">
      <c r="B8" s="281"/>
      <c r="C8" s="252" t="s">
        <v>388</v>
      </c>
      <c r="D8" s="252"/>
      <c r="E8" s="253"/>
      <c r="F8" s="254"/>
      <c r="G8" s="255"/>
    </row>
    <row r="9" spans="2:7" ht="12.75">
      <c r="B9" s="281"/>
      <c r="C9" s="252"/>
      <c r="D9" s="252"/>
      <c r="E9" s="253"/>
      <c r="F9" s="254"/>
      <c r="G9" s="255"/>
    </row>
    <row r="10" spans="2:10" ht="38.25">
      <c r="B10" s="281" t="s">
        <v>389</v>
      </c>
      <c r="C10" s="252" t="s">
        <v>390</v>
      </c>
      <c r="D10" s="252"/>
      <c r="E10" s="253"/>
      <c r="F10" s="256"/>
      <c r="G10" s="257"/>
      <c r="H10" s="258"/>
      <c r="I10" s="258"/>
      <c r="J10" s="258"/>
    </row>
    <row r="11" spans="2:10" ht="12.75">
      <c r="B11" s="281"/>
      <c r="C11" s="252" t="s">
        <v>391</v>
      </c>
      <c r="D11" s="252"/>
      <c r="E11" s="253"/>
      <c r="F11" s="256"/>
      <c r="G11" s="257"/>
      <c r="H11" s="258"/>
      <c r="I11" s="258"/>
      <c r="J11" s="258"/>
    </row>
    <row r="12" spans="2:10" ht="12.75">
      <c r="B12" s="281"/>
      <c r="C12" s="252"/>
      <c r="D12" s="252"/>
      <c r="E12" s="253"/>
      <c r="F12" s="256"/>
      <c r="G12" s="257"/>
      <c r="H12" s="258"/>
      <c r="I12" s="258"/>
      <c r="J12" s="258"/>
    </row>
    <row r="13" spans="2:10" ht="38.25">
      <c r="B13" s="281" t="s">
        <v>392</v>
      </c>
      <c r="C13" s="252" t="s">
        <v>391</v>
      </c>
      <c r="D13" s="252"/>
      <c r="E13" s="253"/>
      <c r="F13" s="256"/>
      <c r="G13" s="257"/>
      <c r="H13" s="258"/>
      <c r="I13" s="258"/>
      <c r="J13" s="258"/>
    </row>
    <row r="14" spans="2:10" ht="12.75">
      <c r="B14" s="281"/>
      <c r="C14" s="252" t="s">
        <v>393</v>
      </c>
      <c r="D14" s="252"/>
      <c r="E14" s="253"/>
      <c r="F14" s="256"/>
      <c r="G14" s="257"/>
      <c r="H14" s="258"/>
      <c r="I14" s="258"/>
      <c r="J14" s="258"/>
    </row>
    <row r="15" spans="2:10" ht="12.75">
      <c r="B15" s="281"/>
      <c r="C15" s="252"/>
      <c r="D15" s="252"/>
      <c r="E15" s="253"/>
      <c r="F15" s="256"/>
      <c r="G15" s="257"/>
      <c r="H15" s="258"/>
      <c r="I15" s="258"/>
      <c r="J15" s="258"/>
    </row>
    <row r="16" spans="2:10" ht="25.5">
      <c r="B16" s="281" t="s">
        <v>394</v>
      </c>
      <c r="C16" s="252" t="s">
        <v>395</v>
      </c>
      <c r="D16" s="252"/>
      <c r="E16" s="253"/>
      <c r="F16" s="259"/>
      <c r="G16" s="257"/>
      <c r="H16" s="260"/>
      <c r="I16" s="261"/>
      <c r="J16" s="260"/>
    </row>
    <row r="17" spans="2:10" ht="12.75">
      <c r="B17" s="281"/>
      <c r="C17" s="252" t="s">
        <v>396</v>
      </c>
      <c r="D17" s="252"/>
      <c r="E17" s="253"/>
      <c r="F17" s="259"/>
      <c r="G17" s="257"/>
      <c r="H17" s="260"/>
      <c r="I17" s="261"/>
      <c r="J17" s="260"/>
    </row>
    <row r="18" spans="2:10" ht="12.75">
      <c r="B18" s="281"/>
      <c r="C18" s="252"/>
      <c r="D18" s="252"/>
      <c r="E18" s="253"/>
      <c r="F18" s="259"/>
      <c r="G18" s="257"/>
      <c r="H18" s="260"/>
      <c r="I18" s="261"/>
      <c r="J18" s="260"/>
    </row>
    <row r="19" spans="2:10" ht="25.5">
      <c r="B19" s="281" t="s">
        <v>397</v>
      </c>
      <c r="C19" s="252" t="s">
        <v>398</v>
      </c>
      <c r="D19" s="252"/>
      <c r="E19" s="253"/>
      <c r="F19" s="259"/>
      <c r="G19" s="257"/>
      <c r="H19" s="260"/>
      <c r="I19" s="261"/>
      <c r="J19" s="260"/>
    </row>
    <row r="20" spans="2:10" ht="12.75">
      <c r="B20" s="281"/>
      <c r="C20" s="252" t="s">
        <v>399</v>
      </c>
      <c r="D20" s="252"/>
      <c r="E20" s="253"/>
      <c r="F20" s="259"/>
      <c r="G20" s="257"/>
      <c r="H20" s="260"/>
      <c r="I20" s="261"/>
      <c r="J20" s="260"/>
    </row>
    <row r="21" spans="2:10" ht="12.75">
      <c r="B21" s="281"/>
      <c r="C21" s="252"/>
      <c r="D21" s="252"/>
      <c r="E21" s="253"/>
      <c r="F21" s="259"/>
      <c r="G21" s="257"/>
      <c r="H21" s="260"/>
      <c r="I21" s="261"/>
      <c r="J21" s="260"/>
    </row>
    <row r="22" spans="2:10" ht="25.5">
      <c r="B22" s="281" t="s">
        <v>400</v>
      </c>
      <c r="C22" s="252" t="s">
        <v>401</v>
      </c>
      <c r="D22" s="252"/>
      <c r="E22" s="253"/>
      <c r="F22" s="259"/>
      <c r="G22" s="257"/>
      <c r="H22" s="260"/>
      <c r="I22" s="261"/>
      <c r="J22" s="260"/>
    </row>
    <row r="23" spans="2:10" ht="12.75">
      <c r="B23" s="281"/>
      <c r="C23" s="252" t="s">
        <v>390</v>
      </c>
      <c r="D23" s="252"/>
      <c r="E23" s="253"/>
      <c r="F23" s="259"/>
      <c r="G23" s="257"/>
      <c r="H23" s="260"/>
      <c r="I23" s="261"/>
      <c r="J23" s="260"/>
    </row>
    <row r="24" spans="2:10" ht="12.75">
      <c r="B24" s="281"/>
      <c r="C24" s="252"/>
      <c r="D24" s="252"/>
      <c r="E24" s="253"/>
      <c r="F24" s="259"/>
      <c r="G24" s="257"/>
      <c r="H24" s="260"/>
      <c r="I24" s="261"/>
      <c r="J24" s="260"/>
    </row>
    <row r="25" spans="2:10" ht="38.25">
      <c r="B25" s="281" t="s">
        <v>402</v>
      </c>
      <c r="C25" s="252" t="s">
        <v>401</v>
      </c>
      <c r="D25" s="262"/>
      <c r="E25" s="253"/>
      <c r="F25" s="259"/>
      <c r="G25" s="257"/>
      <c r="H25" s="260"/>
      <c r="I25" s="261"/>
      <c r="J25" s="260"/>
    </row>
    <row r="26" spans="2:10" ht="12.75">
      <c r="B26" s="281"/>
      <c r="C26" s="252" t="s">
        <v>390</v>
      </c>
      <c r="D26" s="262"/>
      <c r="E26" s="253"/>
      <c r="F26" s="259"/>
      <c r="G26" s="257"/>
      <c r="H26" s="260"/>
      <c r="I26" s="261"/>
      <c r="J26" s="260"/>
    </row>
    <row r="27" spans="2:10" ht="12.75">
      <c r="B27" s="281"/>
      <c r="C27" s="262"/>
      <c r="D27" s="262"/>
      <c r="E27" s="253"/>
      <c r="F27" s="259"/>
      <c r="G27" s="257"/>
      <c r="H27" s="260"/>
      <c r="I27" s="261"/>
      <c r="J27" s="260"/>
    </row>
    <row r="28" spans="2:10" ht="38.25">
      <c r="B28" s="281" t="s">
        <v>403</v>
      </c>
      <c r="C28" s="252" t="s">
        <v>390</v>
      </c>
      <c r="D28" s="252"/>
      <c r="E28" s="263"/>
      <c r="F28" s="259"/>
      <c r="G28" s="257"/>
      <c r="H28" s="260"/>
      <c r="I28" s="261"/>
      <c r="J28" s="260"/>
    </row>
    <row r="29" spans="2:10" ht="12.75">
      <c r="B29" s="281"/>
      <c r="C29" s="252" t="s">
        <v>393</v>
      </c>
      <c r="D29" s="252"/>
      <c r="E29" s="263"/>
      <c r="F29" s="264"/>
      <c r="G29" s="257"/>
      <c r="H29" s="261"/>
      <c r="I29" s="261"/>
      <c r="J29" s="260"/>
    </row>
    <row r="30" spans="2:10" ht="12.75">
      <c r="B30" s="281"/>
      <c r="C30" s="252"/>
      <c r="D30" s="252"/>
      <c r="E30" s="263"/>
      <c r="F30" s="264"/>
      <c r="G30" s="265"/>
      <c r="H30" s="266"/>
      <c r="I30" s="261"/>
      <c r="J30" s="260"/>
    </row>
    <row r="31" spans="2:10" ht="25.5">
      <c r="B31" s="281" t="s">
        <v>404</v>
      </c>
      <c r="C31" s="252" t="s">
        <v>405</v>
      </c>
      <c r="D31" s="267"/>
      <c r="E31" s="263"/>
      <c r="F31" s="264"/>
      <c r="G31" s="265"/>
      <c r="H31" s="266"/>
      <c r="I31" s="261"/>
      <c r="J31" s="260"/>
    </row>
    <row r="32" spans="2:10" ht="25.5">
      <c r="B32" s="281"/>
      <c r="C32" s="252" t="s">
        <v>406</v>
      </c>
      <c r="D32" s="267"/>
      <c r="E32" s="263"/>
      <c r="F32" s="264"/>
      <c r="G32" s="265"/>
      <c r="H32" s="266"/>
      <c r="I32" s="261"/>
      <c r="J32" s="260"/>
    </row>
    <row r="33" spans="2:10" ht="12.75">
      <c r="B33" s="281"/>
      <c r="C33" s="252"/>
      <c r="D33" s="252"/>
      <c r="E33" s="263"/>
      <c r="F33" s="264"/>
      <c r="G33" s="257"/>
      <c r="H33" s="261"/>
      <c r="I33" s="261"/>
      <c r="J33" s="260"/>
    </row>
    <row r="34" spans="2:10" ht="12.75">
      <c r="B34" s="281" t="s">
        <v>766</v>
      </c>
      <c r="C34" s="252" t="s">
        <v>407</v>
      </c>
      <c r="D34" s="267"/>
      <c r="E34" s="268"/>
      <c r="F34" s="269"/>
      <c r="G34" s="257"/>
      <c r="H34" s="270"/>
      <c r="I34" s="270"/>
      <c r="J34" s="271"/>
    </row>
    <row r="35" spans="2:10" ht="12.75">
      <c r="B35" s="281"/>
      <c r="C35" s="252" t="s">
        <v>408</v>
      </c>
      <c r="D35" s="267"/>
      <c r="E35" s="268"/>
      <c r="F35" s="269"/>
      <c r="G35" s="257"/>
      <c r="H35" s="270"/>
      <c r="I35" s="270"/>
      <c r="J35" s="271"/>
    </row>
    <row r="36" spans="2:10" ht="12.75">
      <c r="B36" s="281"/>
      <c r="C36" s="252"/>
      <c r="D36" s="267"/>
      <c r="E36" s="268"/>
      <c r="F36" s="269"/>
      <c r="G36" s="257"/>
      <c r="H36" s="270"/>
      <c r="I36" s="270"/>
      <c r="J36" s="271"/>
    </row>
    <row r="37" spans="2:7" ht="25.5">
      <c r="B37" s="281" t="s">
        <v>815</v>
      </c>
      <c r="C37" s="252" t="s">
        <v>409</v>
      </c>
      <c r="D37" s="267"/>
      <c r="E37" s="268"/>
      <c r="F37" s="254"/>
      <c r="G37" s="255"/>
    </row>
    <row r="38" spans="2:7" ht="12.75">
      <c r="B38" s="281"/>
      <c r="C38" s="252"/>
      <c r="D38" s="267"/>
      <c r="E38" s="268"/>
      <c r="F38" s="254"/>
      <c r="G38" s="255"/>
    </row>
    <row r="39" spans="2:7" ht="51">
      <c r="B39" s="281" t="s">
        <v>410</v>
      </c>
      <c r="C39" s="252" t="s">
        <v>411</v>
      </c>
      <c r="D39" s="267"/>
      <c r="E39" s="268"/>
      <c r="F39" s="254"/>
      <c r="G39" s="255"/>
    </row>
    <row r="40" spans="2:7" ht="38.25">
      <c r="B40" s="281"/>
      <c r="C40" s="252" t="s">
        <v>412</v>
      </c>
      <c r="D40" s="267"/>
      <c r="E40" s="268"/>
      <c r="F40" s="254"/>
      <c r="G40" s="255"/>
    </row>
    <row r="41" spans="2:7" ht="12.75">
      <c r="B41" s="281"/>
      <c r="C41" s="252"/>
      <c r="D41" s="267"/>
      <c r="E41" s="268"/>
      <c r="F41" s="254"/>
      <c r="G41" s="255"/>
    </row>
    <row r="42" spans="2:7" ht="38.25">
      <c r="B42" s="281" t="s">
        <v>413</v>
      </c>
      <c r="C42" s="252" t="s">
        <v>414</v>
      </c>
      <c r="D42" s="267"/>
      <c r="E42" s="272"/>
      <c r="F42" s="273"/>
      <c r="G42" s="255"/>
    </row>
    <row r="43" spans="2:7" ht="25.5">
      <c r="B43" s="281"/>
      <c r="C43" s="252" t="s">
        <v>415</v>
      </c>
      <c r="D43" s="267"/>
      <c r="E43" s="272"/>
      <c r="F43" s="273"/>
      <c r="G43" s="255"/>
    </row>
    <row r="44" spans="2:7" ht="25.5">
      <c r="B44" s="281"/>
      <c r="C44" s="252" t="s">
        <v>416</v>
      </c>
      <c r="D44" s="267"/>
      <c r="E44" s="272"/>
      <c r="F44" s="273"/>
      <c r="G44" s="255"/>
    </row>
    <row r="45" spans="2:7" ht="12.75">
      <c r="B45" s="274"/>
      <c r="C45" s="272"/>
      <c r="D45" s="272"/>
      <c r="E45" s="272"/>
      <c r="F45" s="273"/>
      <c r="G45" s="255"/>
    </row>
    <row r="46" spans="2:7" ht="25.5">
      <c r="B46" s="281" t="s">
        <v>417</v>
      </c>
      <c r="C46" s="252" t="s">
        <v>418</v>
      </c>
      <c r="D46" s="267"/>
      <c r="E46" s="268"/>
      <c r="F46" s="254"/>
      <c r="G46" s="255"/>
    </row>
    <row r="47" spans="2:7" ht="12.75">
      <c r="B47" s="281"/>
      <c r="C47" s="252"/>
      <c r="D47" s="267"/>
      <c r="E47" s="268"/>
      <c r="F47" s="254"/>
      <c r="G47" s="255"/>
    </row>
    <row r="48" spans="2:7" ht="25.5">
      <c r="B48" s="281" t="s">
        <v>419</v>
      </c>
      <c r="C48" s="252" t="s">
        <v>420</v>
      </c>
      <c r="D48" s="267"/>
      <c r="E48" s="268"/>
      <c r="F48" s="254"/>
      <c r="G48" s="255"/>
    </row>
    <row r="49" spans="2:7" ht="12.75">
      <c r="B49" s="281"/>
      <c r="C49" s="252"/>
      <c r="D49" s="267"/>
      <c r="E49" s="268"/>
      <c r="F49" s="254"/>
      <c r="G49" s="255"/>
    </row>
    <row r="50" spans="2:7" ht="25.5">
      <c r="B50" s="281" t="s">
        <v>421</v>
      </c>
      <c r="C50" s="252" t="s">
        <v>422</v>
      </c>
      <c r="D50" s="267"/>
      <c r="E50" s="268"/>
      <c r="F50" s="254"/>
      <c r="G50" s="255"/>
    </row>
    <row r="51" spans="2:7" ht="12.75">
      <c r="B51" s="281"/>
      <c r="C51" s="252"/>
      <c r="D51" s="267"/>
      <c r="E51" s="268"/>
      <c r="F51" s="254"/>
      <c r="G51" s="255"/>
    </row>
    <row r="52" spans="2:7" ht="25.5">
      <c r="B52" s="281" t="s">
        <v>423</v>
      </c>
      <c r="C52" s="252" t="s">
        <v>424</v>
      </c>
      <c r="D52" s="267"/>
      <c r="E52" s="268"/>
      <c r="F52" s="254"/>
      <c r="G52" s="255"/>
    </row>
    <row r="53" spans="2:7" ht="25.5">
      <c r="B53" s="281"/>
      <c r="C53" s="252" t="s">
        <v>425</v>
      </c>
      <c r="D53" s="267"/>
      <c r="E53" s="268"/>
      <c r="F53" s="254"/>
      <c r="G53" s="255"/>
    </row>
    <row r="54" spans="2:7" ht="12.75">
      <c r="B54" s="281"/>
      <c r="C54" s="252"/>
      <c r="D54" s="267"/>
      <c r="E54" s="268"/>
      <c r="F54" s="254"/>
      <c r="G54" s="255"/>
    </row>
    <row r="55" spans="2:7" ht="25.5">
      <c r="B55" s="281" t="s">
        <v>426</v>
      </c>
      <c r="C55" s="252" t="s">
        <v>427</v>
      </c>
      <c r="D55" s="267"/>
      <c r="E55" s="268"/>
      <c r="F55" s="254"/>
      <c r="G55" s="255"/>
    </row>
    <row r="56" spans="2:7" ht="13.5" thickBot="1">
      <c r="B56" s="282"/>
      <c r="C56" s="283"/>
      <c r="D56" s="275"/>
      <c r="E56" s="276"/>
      <c r="F56" s="277"/>
      <c r="G56" s="278"/>
    </row>
    <row r="57" spans="2:6" ht="12.75">
      <c r="B57" s="247"/>
      <c r="C57" s="247"/>
      <c r="D57" s="247"/>
      <c r="E57" s="250"/>
      <c r="F57" s="247"/>
    </row>
    <row r="58" spans="2:6" ht="12.75">
      <c r="B58" s="250"/>
      <c r="C58" s="266"/>
      <c r="D58" s="266"/>
      <c r="E58" s="250"/>
      <c r="F58" s="247"/>
    </row>
    <row r="59" spans="2:6" ht="12.75">
      <c r="B59" s="250"/>
      <c r="C59" s="250"/>
      <c r="D59" s="250"/>
      <c r="E59" s="250"/>
      <c r="F59" s="247"/>
    </row>
    <row r="60" spans="2:6" ht="12.75">
      <c r="B60" s="250"/>
      <c r="C60" s="250"/>
      <c r="D60" s="250"/>
      <c r="E60" s="250"/>
      <c r="F60" s="247"/>
    </row>
    <row r="61" spans="2:6" ht="12.75">
      <c r="B61" s="250"/>
      <c r="C61" s="250"/>
      <c r="D61" s="250"/>
      <c r="E61" s="250"/>
      <c r="F61" s="247"/>
    </row>
  </sheetData>
  <mergeCells count="3">
    <mergeCell ref="B3:G3"/>
    <mergeCell ref="B4:G4"/>
    <mergeCell ref="B5:G5"/>
  </mergeCells>
  <printOptions/>
  <pageMargins left="0.75" right="0.75" top="1" bottom="1" header="0.5" footer="0.5"/>
  <pageSetup horizontalDpi="300" verticalDpi="300" orientation="landscape" paperSize="9" scale="99" r:id="rId1"/>
  <rowBreaks count="1" manualBreakCount="1">
    <brk id="27" max="7" man="1"/>
  </rowBreaks>
</worksheet>
</file>

<file path=xl/worksheets/sheet2.xml><?xml version="1.0" encoding="utf-8"?>
<worksheet xmlns="http://schemas.openxmlformats.org/spreadsheetml/2006/main" xmlns:r="http://schemas.openxmlformats.org/officeDocument/2006/relationships">
  <dimension ref="A1:M19"/>
  <sheetViews>
    <sheetView view="pageBreakPreview" zoomScaleSheetLayoutView="100" workbookViewId="0" topLeftCell="A1">
      <selection activeCell="E29" sqref="E29"/>
    </sheetView>
  </sheetViews>
  <sheetFormatPr defaultColWidth="9.140625" defaultRowHeight="12.75"/>
  <cols>
    <col min="1" max="1" width="2.7109375" style="40" customWidth="1"/>
    <col min="2" max="2" width="2.421875" style="40" customWidth="1"/>
    <col min="3" max="3" width="10.140625" style="392" customWidth="1"/>
    <col min="4" max="4" width="2.421875" style="392" customWidth="1"/>
    <col min="5" max="5" width="27.00390625" style="392" customWidth="1"/>
    <col min="6" max="6" width="2.7109375" style="40" customWidth="1"/>
    <col min="7" max="7" width="27.7109375" style="393" customWidth="1"/>
    <col min="8" max="8" width="3.00390625" style="40" customWidth="1"/>
    <col min="9" max="9" width="9.140625" style="392" customWidth="1"/>
    <col min="10" max="10" width="3.00390625" style="40" customWidth="1"/>
    <col min="11" max="11" width="9.8515625" style="394" customWidth="1"/>
    <col min="12" max="12" width="3.00390625" style="40" customWidth="1"/>
    <col min="13" max="13" width="23.140625" style="394" customWidth="1"/>
    <col min="14" max="16384" width="9.140625" style="40" customWidth="1"/>
  </cols>
  <sheetData>
    <row r="1" spans="1:13" s="371" customFormat="1" ht="18.75">
      <c r="A1" s="365" t="s">
        <v>336</v>
      </c>
      <c r="B1" s="366"/>
      <c r="C1" s="367"/>
      <c r="D1" s="367"/>
      <c r="E1" s="367"/>
      <c r="F1" s="366"/>
      <c r="G1" s="368"/>
      <c r="H1" s="366"/>
      <c r="I1" s="367"/>
      <c r="J1" s="366"/>
      <c r="K1" s="369"/>
      <c r="L1" s="366"/>
      <c r="M1" s="370"/>
    </row>
    <row r="2" spans="1:13" s="371" customFormat="1" ht="18.75">
      <c r="A2" s="372"/>
      <c r="B2" s="135"/>
      <c r="C2" s="373"/>
      <c r="D2" s="373"/>
      <c r="E2" s="373"/>
      <c r="F2" s="135"/>
      <c r="G2" s="374"/>
      <c r="H2" s="135"/>
      <c r="I2" s="373"/>
      <c r="J2" s="135"/>
      <c r="K2" s="375"/>
      <c r="L2" s="135"/>
      <c r="M2" s="376"/>
    </row>
    <row r="3" spans="1:13" s="42" customFormat="1" ht="25.5">
      <c r="A3" s="377"/>
      <c r="B3" s="134"/>
      <c r="C3" s="378" t="s">
        <v>1029</v>
      </c>
      <c r="D3" s="379"/>
      <c r="E3" s="378" t="s">
        <v>355</v>
      </c>
      <c r="F3" s="134"/>
      <c r="G3" s="165" t="s">
        <v>356</v>
      </c>
      <c r="H3" s="134"/>
      <c r="I3" s="379"/>
      <c r="J3" s="134"/>
      <c r="K3" s="378" t="str">
        <f>C3</f>
        <v>Вопросы</v>
      </c>
      <c r="L3" s="134"/>
      <c r="M3" s="380" t="s">
        <v>356</v>
      </c>
    </row>
    <row r="4" spans="1:13" ht="25.5">
      <c r="A4" s="381"/>
      <c r="B4" s="130"/>
      <c r="C4" s="382" t="s">
        <v>1028</v>
      </c>
      <c r="D4" s="383"/>
      <c r="E4" s="384" t="s">
        <v>354</v>
      </c>
      <c r="F4" s="130"/>
      <c r="G4" s="383" t="s">
        <v>1034</v>
      </c>
      <c r="H4" s="130"/>
      <c r="I4" s="384"/>
      <c r="J4" s="130"/>
      <c r="K4" s="383"/>
      <c r="L4" s="130"/>
      <c r="M4" s="385"/>
    </row>
    <row r="5" spans="1:13" ht="12.75">
      <c r="A5" s="381"/>
      <c r="B5" s="130"/>
      <c r="C5" s="383"/>
      <c r="D5" s="383"/>
      <c r="E5" s="384"/>
      <c r="F5" s="130"/>
      <c r="G5" s="383"/>
      <c r="H5" s="130"/>
      <c r="I5" s="384"/>
      <c r="J5" s="130"/>
      <c r="K5" s="383"/>
      <c r="L5" s="130"/>
      <c r="M5" s="385"/>
    </row>
    <row r="6" spans="1:13" ht="25.5">
      <c r="A6" s="381"/>
      <c r="B6" s="130"/>
      <c r="C6" s="382" t="s">
        <v>1030</v>
      </c>
      <c r="D6" s="383"/>
      <c r="E6" s="384" t="s">
        <v>357</v>
      </c>
      <c r="F6" s="130"/>
      <c r="G6" s="383" t="s">
        <v>1035</v>
      </c>
      <c r="H6" s="130"/>
      <c r="I6" s="384"/>
      <c r="J6" s="130"/>
      <c r="K6" s="382" t="s">
        <v>1037</v>
      </c>
      <c r="L6" s="130"/>
      <c r="M6" s="385" t="s">
        <v>1038</v>
      </c>
    </row>
    <row r="7" spans="1:13" ht="12.75">
      <c r="A7" s="381"/>
      <c r="B7" s="130"/>
      <c r="C7" s="383"/>
      <c r="D7" s="383"/>
      <c r="E7" s="384"/>
      <c r="F7" s="130"/>
      <c r="G7" s="383"/>
      <c r="H7" s="130"/>
      <c r="I7" s="384"/>
      <c r="J7" s="130"/>
      <c r="K7" s="383"/>
      <c r="L7" s="130"/>
      <c r="M7" s="385"/>
    </row>
    <row r="8" spans="1:13" ht="76.5">
      <c r="A8" s="386"/>
      <c r="B8" s="130"/>
      <c r="C8" s="382" t="s">
        <v>1031</v>
      </c>
      <c r="D8" s="383"/>
      <c r="E8" s="384" t="s">
        <v>358</v>
      </c>
      <c r="F8" s="130"/>
      <c r="G8" s="383" t="s">
        <v>361</v>
      </c>
      <c r="H8" s="130"/>
      <c r="I8" s="730" t="s">
        <v>363</v>
      </c>
      <c r="J8" s="130"/>
      <c r="K8" s="382" t="s">
        <v>364</v>
      </c>
      <c r="L8" s="130"/>
      <c r="M8" s="385" t="s">
        <v>365</v>
      </c>
    </row>
    <row r="9" spans="1:13" ht="12.75">
      <c r="A9" s="381"/>
      <c r="B9" s="130"/>
      <c r="C9" s="383"/>
      <c r="D9" s="383"/>
      <c r="E9" s="384"/>
      <c r="F9" s="130"/>
      <c r="G9" s="383"/>
      <c r="H9" s="130"/>
      <c r="I9" s="730"/>
      <c r="J9" s="130"/>
      <c r="K9" s="383"/>
      <c r="L9" s="130"/>
      <c r="M9" s="385"/>
    </row>
    <row r="10" spans="1:13" ht="89.25">
      <c r="A10" s="381"/>
      <c r="B10" s="130"/>
      <c r="C10" s="382" t="s">
        <v>1032</v>
      </c>
      <c r="D10" s="383"/>
      <c r="E10" s="384" t="s">
        <v>359</v>
      </c>
      <c r="F10" s="130"/>
      <c r="G10" s="383" t="s">
        <v>1036</v>
      </c>
      <c r="H10" s="130"/>
      <c r="I10" s="730"/>
      <c r="J10" s="130"/>
      <c r="K10" s="383"/>
      <c r="L10" s="130"/>
      <c r="M10" s="385"/>
    </row>
    <row r="11" spans="1:13" ht="12.75">
      <c r="A11" s="381"/>
      <c r="B11" s="130"/>
      <c r="C11" s="383"/>
      <c r="D11" s="383"/>
      <c r="E11" s="384"/>
      <c r="F11" s="130"/>
      <c r="G11" s="383"/>
      <c r="H11" s="130"/>
      <c r="I11" s="384"/>
      <c r="J11" s="130"/>
      <c r="K11" s="383"/>
      <c r="L11" s="130"/>
      <c r="M11" s="385"/>
    </row>
    <row r="12" spans="1:13" ht="63.75">
      <c r="A12" s="381"/>
      <c r="B12" s="130"/>
      <c r="C12" s="382" t="s">
        <v>1033</v>
      </c>
      <c r="D12" s="383"/>
      <c r="E12" s="384" t="s">
        <v>360</v>
      </c>
      <c r="F12" s="130"/>
      <c r="G12" s="383" t="s">
        <v>362</v>
      </c>
      <c r="H12" s="130"/>
      <c r="I12" s="379"/>
      <c r="J12" s="130"/>
      <c r="K12" s="383" t="s">
        <v>366</v>
      </c>
      <c r="L12" s="130"/>
      <c r="M12" s="385" t="s">
        <v>367</v>
      </c>
    </row>
    <row r="13" spans="1:13" ht="12.75">
      <c r="A13" s="381"/>
      <c r="B13" s="130"/>
      <c r="C13" s="384"/>
      <c r="D13" s="384"/>
      <c r="E13" s="384"/>
      <c r="F13" s="130"/>
      <c r="G13" s="387"/>
      <c r="H13" s="130"/>
      <c r="I13" s="384"/>
      <c r="J13" s="130"/>
      <c r="K13" s="383"/>
      <c r="L13" s="130"/>
      <c r="M13" s="385"/>
    </row>
    <row r="14" spans="1:13" ht="12.75">
      <c r="A14" s="381"/>
      <c r="B14" s="130"/>
      <c r="C14" s="384"/>
      <c r="D14" s="384"/>
      <c r="E14" s="384"/>
      <c r="F14" s="130"/>
      <c r="G14" s="387"/>
      <c r="H14" s="130"/>
      <c r="I14" s="384"/>
      <c r="J14" s="130"/>
      <c r="K14" s="383"/>
      <c r="L14" s="130"/>
      <c r="M14" s="385"/>
    </row>
    <row r="15" spans="1:13" ht="12.75">
      <c r="A15" s="381"/>
      <c r="B15" s="130"/>
      <c r="C15" s="384"/>
      <c r="D15" s="384"/>
      <c r="E15" s="384"/>
      <c r="F15" s="130"/>
      <c r="G15" s="387"/>
      <c r="H15" s="130"/>
      <c r="I15" s="384"/>
      <c r="J15" s="130"/>
      <c r="K15" s="383"/>
      <c r="L15" s="130"/>
      <c r="M15" s="385"/>
    </row>
    <row r="16" spans="1:13" ht="12.75">
      <c r="A16" s="381"/>
      <c r="B16" s="130"/>
      <c r="C16" s="384"/>
      <c r="D16" s="384"/>
      <c r="E16" s="384"/>
      <c r="F16" s="130"/>
      <c r="G16" s="387"/>
      <c r="H16" s="130"/>
      <c r="I16" s="384"/>
      <c r="J16" s="130"/>
      <c r="K16" s="383"/>
      <c r="L16" s="130"/>
      <c r="M16" s="385"/>
    </row>
    <row r="17" spans="1:13" ht="12.75">
      <c r="A17" s="381"/>
      <c r="B17" s="130"/>
      <c r="C17" s="384"/>
      <c r="D17" s="384"/>
      <c r="E17" s="384"/>
      <c r="F17" s="130"/>
      <c r="G17" s="387"/>
      <c r="H17" s="130"/>
      <c r="I17" s="384"/>
      <c r="J17" s="130"/>
      <c r="K17" s="130"/>
      <c r="L17" s="130"/>
      <c r="M17" s="143"/>
    </row>
    <row r="18" spans="1:13" ht="12.75">
      <c r="A18" s="381"/>
      <c r="B18" s="130"/>
      <c r="C18" s="384"/>
      <c r="D18" s="384"/>
      <c r="E18" s="384"/>
      <c r="F18" s="130"/>
      <c r="G18" s="387"/>
      <c r="H18" s="130"/>
      <c r="I18" s="384"/>
      <c r="J18" s="130"/>
      <c r="K18" s="731" t="s">
        <v>368</v>
      </c>
      <c r="L18" s="732"/>
      <c r="M18" s="733"/>
    </row>
    <row r="19" spans="1:13" ht="12.75">
      <c r="A19" s="388"/>
      <c r="B19" s="389"/>
      <c r="C19" s="390"/>
      <c r="D19" s="390"/>
      <c r="E19" s="390"/>
      <c r="F19" s="389"/>
      <c r="G19" s="391"/>
      <c r="H19" s="389"/>
      <c r="I19" s="390"/>
      <c r="J19" s="389"/>
      <c r="K19" s="734"/>
      <c r="L19" s="734"/>
      <c r="M19" s="735"/>
    </row>
  </sheetData>
  <mergeCells count="2">
    <mergeCell ref="I8:I10"/>
    <mergeCell ref="K18:M19"/>
  </mergeCells>
  <printOptions/>
  <pageMargins left="0.75" right="0.75" top="1" bottom="1" header="0.5" footer="0.5"/>
  <pageSetup horizontalDpi="300" verticalDpi="300" orientation="landscape" paperSize="9" scale="95" r:id="rId2"/>
  <drawing r:id="rId1"/>
</worksheet>
</file>

<file path=xl/worksheets/sheet20.xml><?xml version="1.0" encoding="utf-8"?>
<worksheet xmlns="http://schemas.openxmlformats.org/spreadsheetml/2006/main" xmlns:r="http://schemas.openxmlformats.org/officeDocument/2006/relationships">
  <dimension ref="A1:L38"/>
  <sheetViews>
    <sheetView view="pageBreakPreview" zoomScaleSheetLayoutView="100" workbookViewId="0" topLeftCell="A34">
      <selection activeCell="K61" sqref="K61"/>
    </sheetView>
  </sheetViews>
  <sheetFormatPr defaultColWidth="9.140625" defaultRowHeight="12.75"/>
  <cols>
    <col min="1" max="1" width="3.00390625" style="32" customWidth="1"/>
    <col min="2" max="2" width="2.7109375" style="32" customWidth="1"/>
    <col min="3" max="3" width="20.28125" style="32" customWidth="1"/>
    <col min="4" max="5" width="2.7109375" style="32" customWidth="1"/>
    <col min="6" max="6" width="8.00390625" style="32" customWidth="1"/>
    <col min="7" max="8" width="2.7109375" style="32" customWidth="1"/>
    <col min="9" max="9" width="16.8515625" style="32" customWidth="1"/>
    <col min="10" max="10" width="2.7109375" style="32" customWidth="1"/>
    <col min="11" max="11" width="30.28125" style="32" customWidth="1"/>
    <col min="12" max="12" width="2.7109375" style="32" customWidth="1"/>
    <col min="13" max="16384" width="9.140625" style="32" customWidth="1"/>
  </cols>
  <sheetData>
    <row r="1" spans="1:12" s="30" customFormat="1" ht="18">
      <c r="A1" s="33" t="s">
        <v>428</v>
      </c>
      <c r="B1" s="33"/>
      <c r="C1" s="33"/>
      <c r="D1" s="33"/>
      <c r="E1" s="33"/>
      <c r="F1" s="33"/>
      <c r="G1" s="33"/>
      <c r="H1" s="33"/>
      <c r="I1" s="33"/>
      <c r="J1" s="33"/>
      <c r="K1" s="33"/>
      <c r="L1" s="33"/>
    </row>
    <row r="2" spans="1:12" s="31" customFormat="1" ht="12.75" customHeight="1">
      <c r="A2" s="36"/>
      <c r="B2" s="36"/>
      <c r="C2" s="36"/>
      <c r="D2" s="36"/>
      <c r="E2" s="36"/>
      <c r="F2" s="36"/>
      <c r="G2" s="36"/>
      <c r="H2" s="36"/>
      <c r="I2" s="36"/>
      <c r="J2" s="36"/>
      <c r="K2" s="36"/>
      <c r="L2" s="33"/>
    </row>
    <row r="3" spans="1:12" s="31" customFormat="1" ht="20.25">
      <c r="A3" s="33" t="s">
        <v>429</v>
      </c>
      <c r="B3" s="36"/>
      <c r="C3" s="36"/>
      <c r="D3" s="36"/>
      <c r="E3" s="36"/>
      <c r="F3" s="36"/>
      <c r="G3" s="36"/>
      <c r="H3" s="36"/>
      <c r="I3" s="36"/>
      <c r="J3" s="36"/>
      <c r="K3" s="36"/>
      <c r="L3" s="33"/>
    </row>
    <row r="4" spans="1:12" s="31" customFormat="1" ht="20.25">
      <c r="A4" s="895" t="s">
        <v>430</v>
      </c>
      <c r="B4" s="36"/>
      <c r="C4" s="36"/>
      <c r="D4" s="36"/>
      <c r="E4" s="36"/>
      <c r="F4" s="36"/>
      <c r="G4" s="36"/>
      <c r="H4" s="36"/>
      <c r="I4" s="36"/>
      <c r="J4" s="36"/>
      <c r="K4" s="36"/>
      <c r="L4" s="33"/>
    </row>
    <row r="5" spans="1:12" s="31" customFormat="1" ht="12" customHeight="1">
      <c r="A5" s="33"/>
      <c r="B5" s="36"/>
      <c r="C5" s="667" t="s">
        <v>431</v>
      </c>
      <c r="D5" s="349"/>
      <c r="E5" s="349"/>
      <c r="F5" s="349"/>
      <c r="G5" s="188"/>
      <c r="H5" s="188"/>
      <c r="I5" s="188"/>
      <c r="J5" s="189"/>
      <c r="K5" s="189"/>
      <c r="L5" s="33"/>
    </row>
    <row r="6" spans="1:12" s="31" customFormat="1" ht="12" customHeight="1">
      <c r="A6" s="33"/>
      <c r="B6" s="36"/>
      <c r="D6" s="93"/>
      <c r="E6" s="93"/>
      <c r="F6" s="93"/>
      <c r="G6" s="188"/>
      <c r="H6" s="188"/>
      <c r="I6" s="188"/>
      <c r="J6" s="189"/>
      <c r="K6" s="189"/>
      <c r="L6" s="33"/>
    </row>
    <row r="7" spans="1:12" s="31" customFormat="1" ht="12" customHeight="1">
      <c r="A7" s="33"/>
      <c r="B7" s="36"/>
      <c r="C7" s="832" t="e">
        <f>'[1]КАК - Результаты баз. варианта'!E25</f>
        <v>#VALUE!</v>
      </c>
      <c r="D7" s="833"/>
      <c r="E7" s="188"/>
      <c r="F7" s="188"/>
      <c r="G7" s="188"/>
      <c r="H7" s="188"/>
      <c r="I7" s="676" t="s">
        <v>432</v>
      </c>
      <c r="J7" s="189"/>
      <c r="K7" s="189"/>
      <c r="L7" s="33"/>
    </row>
    <row r="8" spans="1:12" s="31" customFormat="1" ht="12" customHeight="1">
      <c r="A8" s="33"/>
      <c r="B8" s="36"/>
      <c r="C8" s="190"/>
      <c r="D8" s="188"/>
      <c r="E8" s="188"/>
      <c r="F8" s="188"/>
      <c r="G8" s="188"/>
      <c r="H8" s="188"/>
      <c r="I8" s="188"/>
      <c r="J8" s="189"/>
      <c r="K8" s="189"/>
      <c r="L8" s="33"/>
    </row>
    <row r="9" spans="1:12" s="31" customFormat="1" ht="12" customHeight="1">
      <c r="A9" s="33"/>
      <c r="B9" s="36"/>
      <c r="C9" s="827" t="s">
        <v>433</v>
      </c>
      <c r="D9" s="828"/>
      <c r="E9" s="828"/>
      <c r="F9" s="828"/>
      <c r="G9" s="829" t="s">
        <v>434</v>
      </c>
      <c r="H9" s="829"/>
      <c r="I9" s="829"/>
      <c r="J9" s="829"/>
      <c r="K9" s="829"/>
      <c r="L9" s="33"/>
    </row>
    <row r="10" spans="1:12" s="31" customFormat="1" ht="12" customHeight="1">
      <c r="A10" s="33"/>
      <c r="B10" s="36"/>
      <c r="C10" s="830" t="s">
        <v>435</v>
      </c>
      <c r="D10" s="831"/>
      <c r="E10" s="831"/>
      <c r="F10" s="831"/>
      <c r="G10" s="834" t="s">
        <v>204</v>
      </c>
      <c r="H10" s="834"/>
      <c r="I10" s="834"/>
      <c r="J10" s="834"/>
      <c r="K10" s="834"/>
      <c r="L10" s="33"/>
    </row>
    <row r="11" spans="1:12" s="31" customFormat="1" ht="34.5" customHeight="1">
      <c r="A11" s="33"/>
      <c r="B11" s="36"/>
      <c r="C11" s="830" t="s">
        <v>436</v>
      </c>
      <c r="D11" s="831"/>
      <c r="E11" s="831"/>
      <c r="F11" s="831"/>
      <c r="G11" s="835" t="s">
        <v>437</v>
      </c>
      <c r="H11" s="836"/>
      <c r="I11" s="836"/>
      <c r="J11" s="836"/>
      <c r="K11" s="837"/>
      <c r="L11" s="33"/>
    </row>
    <row r="12" spans="1:12" s="31" customFormat="1" ht="47.25" customHeight="1">
      <c r="A12" s="33"/>
      <c r="B12" s="36"/>
      <c r="C12" s="835" t="s">
        <v>438</v>
      </c>
      <c r="D12" s="838"/>
      <c r="E12" s="838"/>
      <c r="F12" s="839"/>
      <c r="G12" s="835" t="s">
        <v>439</v>
      </c>
      <c r="H12" s="840"/>
      <c r="I12" s="840"/>
      <c r="J12" s="840"/>
      <c r="K12" s="841"/>
      <c r="L12" s="33"/>
    </row>
    <row r="13" spans="1:12" ht="12" customHeight="1">
      <c r="A13" s="34"/>
      <c r="B13" s="37"/>
      <c r="C13" s="830" t="s">
        <v>440</v>
      </c>
      <c r="D13" s="831"/>
      <c r="E13" s="831"/>
      <c r="F13" s="831"/>
      <c r="G13" s="830" t="s">
        <v>441</v>
      </c>
      <c r="H13" s="830"/>
      <c r="I13" s="830"/>
      <c r="J13" s="830"/>
      <c r="K13" s="830"/>
      <c r="L13" s="33"/>
    </row>
    <row r="14" spans="1:12" ht="12" customHeight="1">
      <c r="A14" s="34"/>
      <c r="B14" s="37"/>
      <c r="C14" s="191"/>
      <c r="D14" s="192"/>
      <c r="E14" s="192"/>
      <c r="F14" s="192"/>
      <c r="G14" s="191"/>
      <c r="H14" s="191"/>
      <c r="I14" s="191"/>
      <c r="J14" s="191"/>
      <c r="K14" s="191"/>
      <c r="L14" s="33"/>
    </row>
    <row r="15" spans="1:12" ht="18">
      <c r="A15" s="667" t="s">
        <v>442</v>
      </c>
      <c r="B15" s="37"/>
      <c r="C15" s="37"/>
      <c r="D15" s="37"/>
      <c r="E15" s="37"/>
      <c r="F15" s="37"/>
      <c r="G15" s="37"/>
      <c r="H15" s="37"/>
      <c r="I15" s="37"/>
      <c r="J15" s="37"/>
      <c r="K15" s="37"/>
      <c r="L15" s="33"/>
    </row>
    <row r="16" spans="1:12" ht="28.5" customHeight="1">
      <c r="A16" s="896" t="s">
        <v>443</v>
      </c>
      <c r="B16" s="866"/>
      <c r="C16" s="867"/>
      <c r="D16" s="877" t="s">
        <v>444</v>
      </c>
      <c r="E16" s="878"/>
      <c r="F16" s="879"/>
      <c r="G16" s="865" t="s">
        <v>445</v>
      </c>
      <c r="H16" s="866"/>
      <c r="I16" s="866"/>
      <c r="J16" s="866"/>
      <c r="K16" s="867"/>
      <c r="L16" s="33"/>
    </row>
    <row r="17" spans="1:12" ht="39.75" customHeight="1">
      <c r="A17" s="96" t="s">
        <v>446</v>
      </c>
      <c r="B17" s="849" t="s">
        <v>447</v>
      </c>
      <c r="C17" s="854"/>
      <c r="D17" s="848" t="s">
        <v>448</v>
      </c>
      <c r="E17" s="848"/>
      <c r="F17" s="848"/>
      <c r="G17" s="855" t="s">
        <v>449</v>
      </c>
      <c r="H17" s="856"/>
      <c r="I17" s="856"/>
      <c r="J17" s="856"/>
      <c r="K17" s="857"/>
      <c r="L17" s="33"/>
    </row>
    <row r="18" spans="1:12" ht="27" customHeight="1">
      <c r="A18" s="96" t="s">
        <v>446</v>
      </c>
      <c r="B18" s="849" t="s">
        <v>450</v>
      </c>
      <c r="C18" s="854"/>
      <c r="D18" s="848" t="s">
        <v>448</v>
      </c>
      <c r="E18" s="848"/>
      <c r="F18" s="848"/>
      <c r="G18" s="858"/>
      <c r="H18" s="859"/>
      <c r="I18" s="859"/>
      <c r="J18" s="859"/>
      <c r="K18" s="860"/>
      <c r="L18" s="33"/>
    </row>
    <row r="19" spans="1:12" ht="28.5" customHeight="1">
      <c r="A19" s="96" t="s">
        <v>446</v>
      </c>
      <c r="B19" s="849" t="s">
        <v>910</v>
      </c>
      <c r="C19" s="854"/>
      <c r="D19" s="848" t="s">
        <v>448</v>
      </c>
      <c r="E19" s="848"/>
      <c r="F19" s="848"/>
      <c r="G19" s="858"/>
      <c r="H19" s="859"/>
      <c r="I19" s="859"/>
      <c r="J19" s="859"/>
      <c r="K19" s="860"/>
      <c r="L19" s="33"/>
    </row>
    <row r="20" spans="1:12" ht="51.75" customHeight="1">
      <c r="A20" s="96" t="s">
        <v>446</v>
      </c>
      <c r="B20" s="849" t="s">
        <v>451</v>
      </c>
      <c r="C20" s="850"/>
      <c r="D20" s="848" t="s">
        <v>448</v>
      </c>
      <c r="E20" s="848"/>
      <c r="F20" s="848"/>
      <c r="G20" s="861"/>
      <c r="H20" s="862"/>
      <c r="I20" s="862"/>
      <c r="J20" s="862"/>
      <c r="K20" s="863"/>
      <c r="L20" s="33"/>
    </row>
    <row r="21" spans="1:12" ht="130.5" customHeight="1">
      <c r="A21" s="96" t="s">
        <v>452</v>
      </c>
      <c r="B21" s="849" t="s">
        <v>453</v>
      </c>
      <c r="C21" s="850"/>
      <c r="D21" s="851" t="s">
        <v>206</v>
      </c>
      <c r="E21" s="852"/>
      <c r="F21" s="853"/>
      <c r="G21" s="864" t="s">
        <v>454</v>
      </c>
      <c r="H21" s="840"/>
      <c r="I21" s="840"/>
      <c r="J21" s="840"/>
      <c r="K21" s="841"/>
      <c r="L21" s="33"/>
    </row>
    <row r="22" spans="1:12" ht="72" customHeight="1">
      <c r="A22" s="96" t="s">
        <v>452</v>
      </c>
      <c r="B22" s="849" t="s">
        <v>455</v>
      </c>
      <c r="C22" s="854"/>
      <c r="D22" s="848" t="s">
        <v>456</v>
      </c>
      <c r="E22" s="848"/>
      <c r="F22" s="848"/>
      <c r="G22" s="855" t="s">
        <v>457</v>
      </c>
      <c r="H22" s="856"/>
      <c r="I22" s="856"/>
      <c r="J22" s="856"/>
      <c r="K22" s="857"/>
      <c r="L22" s="33"/>
    </row>
    <row r="23" spans="1:12" ht="69.75" customHeight="1">
      <c r="A23" s="96" t="s">
        <v>452</v>
      </c>
      <c r="B23" s="849" t="s">
        <v>458</v>
      </c>
      <c r="C23" s="854"/>
      <c r="D23" s="848" t="s">
        <v>456</v>
      </c>
      <c r="E23" s="848"/>
      <c r="F23" s="848"/>
      <c r="G23" s="858"/>
      <c r="H23" s="859"/>
      <c r="I23" s="859"/>
      <c r="J23" s="859"/>
      <c r="K23" s="860"/>
      <c r="L23" s="33"/>
    </row>
    <row r="24" spans="1:12" ht="108" customHeight="1">
      <c r="A24" s="96" t="s">
        <v>459</v>
      </c>
      <c r="B24" s="849" t="s">
        <v>460</v>
      </c>
      <c r="C24" s="854"/>
      <c r="D24" s="897" t="s">
        <v>461</v>
      </c>
      <c r="E24" s="898"/>
      <c r="F24" s="899"/>
      <c r="G24" s="861"/>
      <c r="H24" s="862"/>
      <c r="I24" s="862"/>
      <c r="J24" s="862"/>
      <c r="K24" s="863"/>
      <c r="L24" s="33"/>
    </row>
    <row r="25" spans="1:12" ht="44.25" customHeight="1">
      <c r="A25" s="96" t="s">
        <v>462</v>
      </c>
      <c r="B25" s="849" t="s">
        <v>463</v>
      </c>
      <c r="C25" s="850"/>
      <c r="D25" s="897" t="s">
        <v>464</v>
      </c>
      <c r="E25" s="898"/>
      <c r="F25" s="899"/>
      <c r="G25" s="868" t="s">
        <v>465</v>
      </c>
      <c r="H25" s="869"/>
      <c r="I25" s="869"/>
      <c r="J25" s="869"/>
      <c r="K25" s="870"/>
      <c r="L25" s="33"/>
    </row>
    <row r="26" spans="1:12" ht="27" customHeight="1">
      <c r="A26" s="96" t="s">
        <v>462</v>
      </c>
      <c r="B26" s="849" t="s">
        <v>466</v>
      </c>
      <c r="C26" s="850"/>
      <c r="D26" s="897" t="s">
        <v>464</v>
      </c>
      <c r="E26" s="898"/>
      <c r="F26" s="899"/>
      <c r="G26" s="871"/>
      <c r="H26" s="872"/>
      <c r="I26" s="872"/>
      <c r="J26" s="872"/>
      <c r="K26" s="873"/>
      <c r="L26" s="33"/>
    </row>
    <row r="27" spans="1:12" ht="53.25" customHeight="1">
      <c r="A27" s="96" t="s">
        <v>462</v>
      </c>
      <c r="B27" s="849" t="s">
        <v>690</v>
      </c>
      <c r="C27" s="854"/>
      <c r="D27" s="897" t="s">
        <v>464</v>
      </c>
      <c r="E27" s="898"/>
      <c r="F27" s="899"/>
      <c r="G27" s="871"/>
      <c r="H27" s="872"/>
      <c r="I27" s="872"/>
      <c r="J27" s="872"/>
      <c r="K27" s="873"/>
      <c r="L27" s="33"/>
    </row>
    <row r="28" spans="1:12" ht="33.75" customHeight="1">
      <c r="A28" s="96" t="s">
        <v>462</v>
      </c>
      <c r="B28" s="849" t="s">
        <v>467</v>
      </c>
      <c r="C28" s="854"/>
      <c r="D28" s="897" t="s">
        <v>464</v>
      </c>
      <c r="E28" s="898"/>
      <c r="F28" s="899"/>
      <c r="G28" s="871"/>
      <c r="H28" s="872"/>
      <c r="I28" s="872"/>
      <c r="J28" s="872"/>
      <c r="K28" s="873"/>
      <c r="L28" s="33"/>
    </row>
    <row r="29" spans="1:12" ht="28.5" customHeight="1">
      <c r="A29" s="96" t="s">
        <v>462</v>
      </c>
      <c r="B29" s="849" t="s">
        <v>468</v>
      </c>
      <c r="C29" s="850"/>
      <c r="D29" s="897" t="s">
        <v>464</v>
      </c>
      <c r="E29" s="898"/>
      <c r="F29" s="899"/>
      <c r="G29" s="871"/>
      <c r="H29" s="872"/>
      <c r="I29" s="872"/>
      <c r="J29" s="872"/>
      <c r="K29" s="873"/>
      <c r="L29" s="33"/>
    </row>
    <row r="30" spans="1:12" ht="30" customHeight="1">
      <c r="A30" s="96" t="s">
        <v>462</v>
      </c>
      <c r="B30" s="849" t="s">
        <v>469</v>
      </c>
      <c r="C30" s="850"/>
      <c r="D30" s="897" t="s">
        <v>464</v>
      </c>
      <c r="E30" s="898"/>
      <c r="F30" s="899"/>
      <c r="G30" s="871"/>
      <c r="H30" s="872"/>
      <c r="I30" s="872"/>
      <c r="J30" s="872"/>
      <c r="K30" s="873"/>
      <c r="L30" s="33"/>
    </row>
    <row r="31" spans="1:12" ht="69" customHeight="1">
      <c r="A31" s="96" t="s">
        <v>462</v>
      </c>
      <c r="B31" s="849" t="s">
        <v>470</v>
      </c>
      <c r="C31" s="850"/>
      <c r="D31" s="897" t="s">
        <v>464</v>
      </c>
      <c r="E31" s="898"/>
      <c r="F31" s="899"/>
      <c r="G31" s="874"/>
      <c r="H31" s="875"/>
      <c r="I31" s="875"/>
      <c r="J31" s="875"/>
      <c r="K31" s="876"/>
      <c r="L31" s="33"/>
    </row>
    <row r="32" spans="1:12" ht="12" customHeight="1">
      <c r="A32" s="189"/>
      <c r="B32" s="189"/>
      <c r="C32" s="189"/>
      <c r="D32" s="38"/>
      <c r="E32" s="38"/>
      <c r="F32" s="38"/>
      <c r="G32" s="189"/>
      <c r="H32" s="189"/>
      <c r="I32" s="189"/>
      <c r="J32" s="189"/>
      <c r="K32" s="189"/>
      <c r="L32" s="33"/>
    </row>
    <row r="33" spans="1:12" ht="12" customHeight="1">
      <c r="A33" s="189"/>
      <c r="B33" s="189"/>
      <c r="C33" s="189"/>
      <c r="D33" s="38"/>
      <c r="E33" s="38"/>
      <c r="F33" s="38"/>
      <c r="G33" s="189"/>
      <c r="H33" s="189"/>
      <c r="I33" s="189"/>
      <c r="J33" s="189"/>
      <c r="K33" s="189"/>
      <c r="L33" s="33"/>
    </row>
    <row r="34" spans="1:12" ht="29.25" customHeight="1">
      <c r="A34" s="843" t="s">
        <v>434</v>
      </c>
      <c r="B34" s="844"/>
      <c r="C34" s="844"/>
      <c r="D34" s="842" t="s">
        <v>227</v>
      </c>
      <c r="E34" s="828"/>
      <c r="F34" s="828"/>
      <c r="G34" s="828"/>
      <c r="H34" s="828"/>
      <c r="I34" s="828"/>
      <c r="J34" s="843" t="s">
        <v>471</v>
      </c>
      <c r="K34" s="843"/>
      <c r="L34" s="33"/>
    </row>
    <row r="35" spans="1:12" ht="30" customHeight="1">
      <c r="A35" s="845" t="s">
        <v>448</v>
      </c>
      <c r="B35" s="844"/>
      <c r="C35" s="844"/>
      <c r="D35" s="847" t="s">
        <v>472</v>
      </c>
      <c r="E35" s="847"/>
      <c r="F35" s="847"/>
      <c r="G35" s="847"/>
      <c r="H35" s="847"/>
      <c r="I35" s="847"/>
      <c r="J35" s="846" t="s">
        <v>473</v>
      </c>
      <c r="K35" s="846"/>
      <c r="L35" s="33"/>
    </row>
    <row r="36" spans="1:12" ht="64.5" customHeight="1">
      <c r="A36" s="845" t="s">
        <v>206</v>
      </c>
      <c r="B36" s="844"/>
      <c r="C36" s="844"/>
      <c r="D36" s="847" t="s">
        <v>474</v>
      </c>
      <c r="E36" s="847"/>
      <c r="F36" s="847"/>
      <c r="G36" s="847"/>
      <c r="H36" s="847"/>
      <c r="I36" s="847"/>
      <c r="J36" s="864" t="s">
        <v>475</v>
      </c>
      <c r="K36" s="841"/>
      <c r="L36" s="33"/>
    </row>
    <row r="37" spans="1:12" ht="73.5" customHeight="1">
      <c r="A37" s="845" t="s">
        <v>456</v>
      </c>
      <c r="B37" s="844"/>
      <c r="C37" s="844"/>
      <c r="D37" s="847" t="s">
        <v>476</v>
      </c>
      <c r="E37" s="847"/>
      <c r="F37" s="847"/>
      <c r="G37" s="847"/>
      <c r="H37" s="847"/>
      <c r="I37" s="847"/>
      <c r="J37" s="846" t="s">
        <v>477</v>
      </c>
      <c r="K37" s="846"/>
      <c r="L37" s="33"/>
    </row>
    <row r="38" spans="1:12" ht="74.25" customHeight="1">
      <c r="A38" s="845" t="s">
        <v>464</v>
      </c>
      <c r="B38" s="844"/>
      <c r="C38" s="844"/>
      <c r="D38" s="847" t="s">
        <v>478</v>
      </c>
      <c r="E38" s="847"/>
      <c r="F38" s="847"/>
      <c r="G38" s="847"/>
      <c r="H38" s="847"/>
      <c r="I38" s="847"/>
      <c r="J38" s="846" t="s">
        <v>479</v>
      </c>
      <c r="K38" s="846"/>
      <c r="L38" s="33"/>
    </row>
  </sheetData>
  <mergeCells count="63">
    <mergeCell ref="J37:K37"/>
    <mergeCell ref="J38:K38"/>
    <mergeCell ref="D37:I37"/>
    <mergeCell ref="J36:K36"/>
    <mergeCell ref="G16:K16"/>
    <mergeCell ref="D38:I38"/>
    <mergeCell ref="A38:C38"/>
    <mergeCell ref="G25:K31"/>
    <mergeCell ref="B17:C17"/>
    <mergeCell ref="B18:C18"/>
    <mergeCell ref="B19:C19"/>
    <mergeCell ref="G22:K24"/>
    <mergeCell ref="D16:F16"/>
    <mergeCell ref="D27:F27"/>
    <mergeCell ref="D18:F18"/>
    <mergeCell ref="D19:F19"/>
    <mergeCell ref="G17:K20"/>
    <mergeCell ref="G21:K21"/>
    <mergeCell ref="D17:F17"/>
    <mergeCell ref="D21:F21"/>
    <mergeCell ref="B21:C21"/>
    <mergeCell ref="D22:F22"/>
    <mergeCell ref="D23:F23"/>
    <mergeCell ref="B29:C29"/>
    <mergeCell ref="D24:F24"/>
    <mergeCell ref="D29:F29"/>
    <mergeCell ref="D28:F28"/>
    <mergeCell ref="B30:C30"/>
    <mergeCell ref="B22:C22"/>
    <mergeCell ref="B23:C23"/>
    <mergeCell ref="B24:C24"/>
    <mergeCell ref="B27:C27"/>
    <mergeCell ref="B28:C28"/>
    <mergeCell ref="A16:C16"/>
    <mergeCell ref="D30:F30"/>
    <mergeCell ref="B31:C31"/>
    <mergeCell ref="D31:F31"/>
    <mergeCell ref="B20:C20"/>
    <mergeCell ref="D20:F20"/>
    <mergeCell ref="B25:C25"/>
    <mergeCell ref="B26:C26"/>
    <mergeCell ref="D25:F25"/>
    <mergeCell ref="D26:F26"/>
    <mergeCell ref="A36:C36"/>
    <mergeCell ref="A37:C37"/>
    <mergeCell ref="D36:I36"/>
    <mergeCell ref="D35:I35"/>
    <mergeCell ref="D34:I34"/>
    <mergeCell ref="J34:K34"/>
    <mergeCell ref="A34:C34"/>
    <mergeCell ref="A35:C35"/>
    <mergeCell ref="J35:K35"/>
    <mergeCell ref="C11:F11"/>
    <mergeCell ref="C13:F13"/>
    <mergeCell ref="G10:K10"/>
    <mergeCell ref="G11:K11"/>
    <mergeCell ref="G13:K13"/>
    <mergeCell ref="C12:F12"/>
    <mergeCell ref="G12:K12"/>
    <mergeCell ref="C9:F9"/>
    <mergeCell ref="G9:K9"/>
    <mergeCell ref="C10:F10"/>
    <mergeCell ref="C7:D7"/>
  </mergeCells>
  <printOptions/>
  <pageMargins left="0.75" right="0.75" top="1" bottom="1" header="0.5" footer="0.5"/>
  <pageSetup horizontalDpi="300" verticalDpi="300" orientation="portrait" paperSize="9" scale="89" r:id="rId3"/>
  <legacyDrawing r:id="rId2"/>
</worksheet>
</file>

<file path=xl/worksheets/sheet21.xml><?xml version="1.0" encoding="utf-8"?>
<worksheet xmlns="http://schemas.openxmlformats.org/spreadsheetml/2006/main" xmlns:r="http://schemas.openxmlformats.org/officeDocument/2006/relationships">
  <dimension ref="A1:H80"/>
  <sheetViews>
    <sheetView view="pageBreakPreview" zoomScaleSheetLayoutView="100" workbookViewId="0" topLeftCell="A34">
      <selection activeCell="H46" sqref="H46"/>
    </sheetView>
  </sheetViews>
  <sheetFormatPr defaultColWidth="9.140625" defaultRowHeight="12.75"/>
  <cols>
    <col min="1" max="1" width="10.8515625" style="93" customWidth="1"/>
    <col min="2" max="2" width="14.7109375" style="0" customWidth="1"/>
    <col min="3" max="7" width="10.7109375" style="0" customWidth="1"/>
    <col min="8" max="8" width="16.28125" style="0" customWidth="1"/>
    <col min="9" max="138" width="8.8515625" style="93" customWidth="1"/>
    <col min="139" max="16384" width="8.8515625" style="0" customWidth="1"/>
  </cols>
  <sheetData>
    <row r="1" s="33" customFormat="1" ht="18">
      <c r="A1" s="649" t="s">
        <v>684</v>
      </c>
    </row>
    <row r="2" spans="2:8" ht="12.75">
      <c r="B2" s="93"/>
      <c r="C2" s="93"/>
      <c r="D2" s="93"/>
      <c r="E2" s="93"/>
      <c r="F2" s="93"/>
      <c r="G2" s="93"/>
      <c r="H2" s="93"/>
    </row>
    <row r="3" s="33" customFormat="1" ht="18">
      <c r="A3" s="33" t="s">
        <v>685</v>
      </c>
    </row>
    <row r="4" s="33" customFormat="1" ht="18"/>
    <row r="5" spans="1:8" ht="45">
      <c r="A5" s="207" t="s">
        <v>683</v>
      </c>
      <c r="B5" s="208" t="s">
        <v>686</v>
      </c>
      <c r="C5" s="208"/>
      <c r="D5" s="208"/>
      <c r="E5" s="208"/>
      <c r="F5" s="209"/>
      <c r="G5" s="205"/>
      <c r="H5" s="204"/>
    </row>
    <row r="6" spans="1:8" ht="12.75">
      <c r="A6" s="210">
        <v>0.15</v>
      </c>
      <c r="B6" s="206"/>
      <c r="C6" s="2"/>
      <c r="D6" s="43"/>
      <c r="E6" s="1"/>
      <c r="F6" s="44"/>
      <c r="G6" s="205"/>
      <c r="H6" s="204"/>
    </row>
    <row r="7" spans="1:8" ht="12.75">
      <c r="A7" s="211"/>
      <c r="B7" s="206"/>
      <c r="C7" s="45"/>
      <c r="D7" s="46"/>
      <c r="E7" s="47"/>
      <c r="F7" s="48"/>
      <c r="G7" s="205"/>
      <c r="H7" s="204"/>
    </row>
    <row r="8" spans="1:8" ht="12.75">
      <c r="A8" s="211"/>
      <c r="B8" s="206"/>
      <c r="C8" s="45"/>
      <c r="D8" s="46"/>
      <c r="E8" s="47"/>
      <c r="F8" s="48"/>
      <c r="G8" s="205"/>
      <c r="H8" s="204"/>
    </row>
    <row r="9" spans="1:8" ht="12.75">
      <c r="A9" s="210">
        <v>0.1</v>
      </c>
      <c r="B9" s="206"/>
      <c r="C9" s="45"/>
      <c r="D9" s="49"/>
      <c r="E9" s="47"/>
      <c r="F9" s="48"/>
      <c r="G9" s="205"/>
      <c r="H9" s="204"/>
    </row>
    <row r="10" spans="1:8" ht="12.75">
      <c r="A10" s="211"/>
      <c r="B10" s="206"/>
      <c r="C10" s="45"/>
      <c r="D10" s="206"/>
      <c r="E10" s="47"/>
      <c r="F10" s="48"/>
      <c r="G10" s="205"/>
      <c r="H10" s="204"/>
    </row>
    <row r="11" spans="1:8" ht="12.75">
      <c r="A11" s="211"/>
      <c r="B11" s="44"/>
      <c r="C11" s="50"/>
      <c r="D11" s="206"/>
      <c r="E11" s="47"/>
      <c r="F11" s="48"/>
      <c r="G11" s="205"/>
      <c r="H11" s="204"/>
    </row>
    <row r="12" spans="1:8" ht="12.75">
      <c r="A12" s="210">
        <v>0.05</v>
      </c>
      <c r="B12" s="48"/>
      <c r="C12" s="50"/>
      <c r="D12" s="206"/>
      <c r="E12" s="51"/>
      <c r="F12" s="48"/>
      <c r="G12" s="205"/>
      <c r="H12" s="204"/>
    </row>
    <row r="13" spans="1:8" ht="12.75">
      <c r="A13" s="211"/>
      <c r="B13" s="48"/>
      <c r="C13" s="50"/>
      <c r="D13" s="206"/>
      <c r="E13" s="206"/>
      <c r="F13" s="48"/>
      <c r="G13" s="205"/>
      <c r="H13" s="204"/>
    </row>
    <row r="14" spans="1:8" ht="12.75">
      <c r="A14" s="211"/>
      <c r="B14" s="48"/>
      <c r="C14" s="50"/>
      <c r="D14" s="206"/>
      <c r="E14" s="206"/>
      <c r="F14" s="48"/>
      <c r="G14" s="205"/>
      <c r="H14" s="204"/>
    </row>
    <row r="15" spans="1:8" ht="12.75">
      <c r="A15" s="210">
        <v>0</v>
      </c>
      <c r="B15" s="48"/>
      <c r="C15" s="52"/>
      <c r="D15" s="206"/>
      <c r="E15" s="206"/>
      <c r="F15" s="53"/>
      <c r="G15" s="205"/>
      <c r="H15" s="204"/>
    </row>
    <row r="16" spans="1:8" ht="12.75">
      <c r="A16" s="210"/>
      <c r="B16" s="48"/>
      <c r="C16" s="206"/>
      <c r="D16" s="206"/>
      <c r="E16" s="206"/>
      <c r="F16" s="212"/>
      <c r="G16" s="205"/>
      <c r="H16" s="204"/>
    </row>
    <row r="17" spans="1:8" ht="12.75">
      <c r="A17" s="210"/>
      <c r="B17" s="48"/>
      <c r="C17" s="206"/>
      <c r="D17" s="206"/>
      <c r="E17" s="206"/>
      <c r="F17" s="212"/>
      <c r="G17" s="205"/>
      <c r="H17" s="204"/>
    </row>
    <row r="18" spans="1:8" ht="12.75">
      <c r="A18" s="210"/>
      <c r="B18" s="53"/>
      <c r="C18" s="206"/>
      <c r="D18" s="206"/>
      <c r="E18" s="206"/>
      <c r="F18" s="212"/>
      <c r="G18" s="205"/>
      <c r="H18" s="204"/>
    </row>
    <row r="19" spans="1:8" ht="67.5">
      <c r="A19" s="211"/>
      <c r="B19" s="206" t="s">
        <v>687</v>
      </c>
      <c r="C19" s="206" t="s">
        <v>688</v>
      </c>
      <c r="D19" s="206" t="s">
        <v>689</v>
      </c>
      <c r="E19" s="206" t="s">
        <v>690</v>
      </c>
      <c r="F19" s="212" t="s">
        <v>691</v>
      </c>
      <c r="G19" s="205"/>
      <c r="H19" s="204"/>
    </row>
    <row r="20" spans="1:8" ht="12.75">
      <c r="A20" s="216"/>
      <c r="B20" s="217"/>
      <c r="C20" s="217"/>
      <c r="D20" s="217"/>
      <c r="E20" s="217"/>
      <c r="F20" s="218"/>
      <c r="G20" s="204"/>
      <c r="H20" s="204"/>
    </row>
    <row r="21" spans="1:8" ht="45">
      <c r="A21" s="207" t="s">
        <v>683</v>
      </c>
      <c r="B21" s="208" t="s">
        <v>686</v>
      </c>
      <c r="C21" s="208"/>
      <c r="D21" s="208"/>
      <c r="E21" s="219"/>
      <c r="F21" s="208"/>
      <c r="G21" s="208"/>
      <c r="H21" s="209"/>
    </row>
    <row r="22" spans="1:8" ht="12.75">
      <c r="A22" s="210">
        <v>0.15</v>
      </c>
      <c r="B22" s="206"/>
      <c r="C22" s="44"/>
      <c r="D22" s="1"/>
      <c r="E22" s="54"/>
      <c r="F22" s="1"/>
      <c r="G22" s="44"/>
      <c r="H22" s="2"/>
    </row>
    <row r="23" spans="1:8" ht="12.75">
      <c r="A23" s="211"/>
      <c r="B23" s="206"/>
      <c r="C23" s="48"/>
      <c r="D23" s="47"/>
      <c r="E23" s="55"/>
      <c r="F23" s="47"/>
      <c r="G23" s="48"/>
      <c r="H23" s="45"/>
    </row>
    <row r="24" spans="1:8" ht="12.75">
      <c r="A24" s="211"/>
      <c r="B24" s="206"/>
      <c r="C24" s="48"/>
      <c r="D24" s="47"/>
      <c r="E24" s="55"/>
      <c r="F24" s="47"/>
      <c r="G24" s="48"/>
      <c r="H24" s="45"/>
    </row>
    <row r="25" spans="1:8" ht="12.75">
      <c r="A25" s="210">
        <v>0.1</v>
      </c>
      <c r="B25" s="206"/>
      <c r="C25" s="48"/>
      <c r="D25" s="51"/>
      <c r="E25" s="55"/>
      <c r="F25" s="47"/>
      <c r="G25" s="48"/>
      <c r="H25" s="45"/>
    </row>
    <row r="26" spans="1:8" ht="12.75">
      <c r="A26" s="211"/>
      <c r="B26" s="206"/>
      <c r="C26" s="48"/>
      <c r="D26" s="206"/>
      <c r="E26" s="56"/>
      <c r="F26" s="47"/>
      <c r="G26" s="48"/>
      <c r="H26" s="45"/>
    </row>
    <row r="27" spans="1:8" ht="12.75">
      <c r="A27" s="211"/>
      <c r="B27" s="206"/>
      <c r="C27" s="48"/>
      <c r="D27" s="206"/>
      <c r="E27" s="217"/>
      <c r="F27" s="47"/>
      <c r="G27" s="48"/>
      <c r="H27" s="45"/>
    </row>
    <row r="28" spans="1:8" ht="12.75">
      <c r="A28" s="210">
        <v>0.05</v>
      </c>
      <c r="B28" s="1"/>
      <c r="C28" s="48"/>
      <c r="D28" s="206"/>
      <c r="E28" s="217"/>
      <c r="F28" s="47"/>
      <c r="G28" s="48"/>
      <c r="H28" s="57"/>
    </row>
    <row r="29" spans="1:8" ht="12.75">
      <c r="A29" s="211"/>
      <c r="B29" s="47"/>
      <c r="C29" s="48"/>
      <c r="D29" s="206"/>
      <c r="E29" s="217"/>
      <c r="F29" s="51"/>
      <c r="G29" s="48"/>
      <c r="H29" s="212"/>
    </row>
    <row r="30" spans="1:8" ht="12.75">
      <c r="A30" s="211"/>
      <c r="B30" s="47"/>
      <c r="C30" s="48"/>
      <c r="D30" s="206"/>
      <c r="E30" s="217"/>
      <c r="F30" s="206"/>
      <c r="G30" s="48"/>
      <c r="H30" s="212"/>
    </row>
    <row r="31" spans="1:8" ht="12.75">
      <c r="A31" s="210">
        <v>0</v>
      </c>
      <c r="B31" s="47"/>
      <c r="C31" s="53"/>
      <c r="D31" s="206"/>
      <c r="E31" s="217"/>
      <c r="F31" s="206"/>
      <c r="G31" s="53"/>
      <c r="H31" s="212"/>
    </row>
    <row r="32" spans="1:8" ht="12.75">
      <c r="A32" s="210"/>
      <c r="B32" s="45"/>
      <c r="C32" s="206"/>
      <c r="D32" s="206"/>
      <c r="E32" s="217"/>
      <c r="F32" s="206"/>
      <c r="G32" s="206"/>
      <c r="H32" s="212"/>
    </row>
    <row r="33" spans="1:8" ht="12.75">
      <c r="A33" s="210"/>
      <c r="B33" s="45"/>
      <c r="C33" s="206"/>
      <c r="D33" s="206"/>
      <c r="E33" s="217"/>
      <c r="F33" s="206"/>
      <c r="G33" s="206"/>
      <c r="H33" s="212"/>
    </row>
    <row r="34" spans="1:8" ht="12.75">
      <c r="A34" s="210"/>
      <c r="B34" s="57"/>
      <c r="C34" s="206"/>
      <c r="D34" s="206"/>
      <c r="E34" s="217"/>
      <c r="F34" s="206"/>
      <c r="G34" s="206"/>
      <c r="H34" s="212"/>
    </row>
    <row r="35" spans="1:8" ht="67.5">
      <c r="A35" s="211"/>
      <c r="B35" s="206" t="s">
        <v>687</v>
      </c>
      <c r="C35" s="206" t="s">
        <v>688</v>
      </c>
      <c r="D35" s="206" t="s">
        <v>689</v>
      </c>
      <c r="E35" s="206" t="s">
        <v>692</v>
      </c>
      <c r="F35" s="206" t="s">
        <v>690</v>
      </c>
      <c r="G35" s="212" t="s">
        <v>691</v>
      </c>
      <c r="H35" s="212" t="s">
        <v>693</v>
      </c>
    </row>
    <row r="36" spans="1:8" ht="12.75">
      <c r="A36" s="213"/>
      <c r="B36" s="214"/>
      <c r="C36" s="214"/>
      <c r="D36" s="214"/>
      <c r="E36" s="214"/>
      <c r="F36" s="214"/>
      <c r="G36" s="214"/>
      <c r="H36" s="215"/>
    </row>
    <row r="37" spans="1:8" ht="45">
      <c r="A37" s="207" t="s">
        <v>683</v>
      </c>
      <c r="B37" s="208" t="s">
        <v>686</v>
      </c>
      <c r="C37" s="208"/>
      <c r="D37" s="208"/>
      <c r="E37" s="219"/>
      <c r="F37" s="208"/>
      <c r="G37" s="208"/>
      <c r="H37" s="209"/>
    </row>
    <row r="38" spans="1:8" ht="12.75">
      <c r="A38" s="210">
        <v>0.15</v>
      </c>
      <c r="B38" s="206"/>
      <c r="C38" s="44"/>
      <c r="D38" s="58"/>
      <c r="E38" s="59"/>
      <c r="F38" s="2"/>
      <c r="G38" s="217"/>
      <c r="H38" s="218"/>
    </row>
    <row r="39" spans="1:8" ht="12.75">
      <c r="A39" s="211"/>
      <c r="B39" s="206"/>
      <c r="C39" s="48"/>
      <c r="D39" s="50"/>
      <c r="E39" s="60"/>
      <c r="F39" s="45"/>
      <c r="G39" s="217"/>
      <c r="H39" s="218"/>
    </row>
    <row r="40" spans="1:8" ht="12.75">
      <c r="A40" s="211"/>
      <c r="B40" s="206"/>
      <c r="C40" s="48"/>
      <c r="D40" s="50"/>
      <c r="E40" s="60"/>
      <c r="F40" s="45"/>
      <c r="G40" s="217"/>
      <c r="H40" s="218"/>
    </row>
    <row r="41" spans="1:8" ht="12.75">
      <c r="A41" s="210">
        <v>0.1</v>
      </c>
      <c r="B41" s="206"/>
      <c r="C41" s="48"/>
      <c r="D41" s="50"/>
      <c r="E41" s="60"/>
      <c r="F41" s="45"/>
      <c r="G41" s="217"/>
      <c r="H41" s="218"/>
    </row>
    <row r="42" spans="1:8" ht="12.75">
      <c r="A42" s="211"/>
      <c r="B42" s="206"/>
      <c r="C42" s="48"/>
      <c r="D42" s="50"/>
      <c r="E42" s="61"/>
      <c r="F42" s="45"/>
      <c r="G42" s="217"/>
      <c r="H42" s="218"/>
    </row>
    <row r="43" spans="1:8" ht="12.75">
      <c r="A43" s="211"/>
      <c r="B43" s="206"/>
      <c r="C43" s="48"/>
      <c r="D43" s="50"/>
      <c r="E43" s="217"/>
      <c r="F43" s="45"/>
      <c r="G43" s="217"/>
      <c r="H43" s="218"/>
    </row>
    <row r="44" spans="1:8" ht="12.75">
      <c r="A44" s="210">
        <v>0.05</v>
      </c>
      <c r="B44" s="1"/>
      <c r="C44" s="48"/>
      <c r="D44" s="50"/>
      <c r="E44" s="217"/>
      <c r="F44" s="45"/>
      <c r="G44" s="217"/>
      <c r="H44" s="218"/>
    </row>
    <row r="45" spans="1:8" ht="12.75">
      <c r="A45" s="211"/>
      <c r="B45" s="47"/>
      <c r="C45" s="48"/>
      <c r="D45" s="50"/>
      <c r="E45" s="217"/>
      <c r="F45" s="45"/>
      <c r="G45" s="217"/>
      <c r="H45" s="218"/>
    </row>
    <row r="46" spans="1:8" ht="12.75">
      <c r="A46" s="211"/>
      <c r="B46" s="47"/>
      <c r="C46" s="48"/>
      <c r="D46" s="50"/>
      <c r="E46" s="217"/>
      <c r="F46" s="45"/>
      <c r="G46" s="217"/>
      <c r="H46" s="218"/>
    </row>
    <row r="47" spans="1:8" ht="12.75">
      <c r="A47" s="210">
        <v>0</v>
      </c>
      <c r="B47" s="47"/>
      <c r="C47" s="48"/>
      <c r="D47" s="50"/>
      <c r="E47" s="217"/>
      <c r="F47" s="51"/>
      <c r="G47" s="54"/>
      <c r="H47" s="218"/>
    </row>
    <row r="48" spans="1:8" ht="12.75">
      <c r="A48" s="210"/>
      <c r="B48" s="47"/>
      <c r="C48" s="48"/>
      <c r="D48" s="50"/>
      <c r="E48" s="217"/>
      <c r="F48" s="206"/>
      <c r="G48" s="55"/>
      <c r="H48" s="218"/>
    </row>
    <row r="49" spans="1:8" ht="12.75">
      <c r="A49" s="210"/>
      <c r="B49" s="47"/>
      <c r="C49" s="48"/>
      <c r="D49" s="50"/>
      <c r="E49" s="217"/>
      <c r="F49" s="206"/>
      <c r="G49" s="55"/>
      <c r="H49" s="218"/>
    </row>
    <row r="50" spans="1:8" ht="12.75">
      <c r="A50" s="210"/>
      <c r="B50" s="51"/>
      <c r="C50" s="53"/>
      <c r="D50" s="52"/>
      <c r="E50" s="217"/>
      <c r="F50" s="206"/>
      <c r="G50" s="56"/>
      <c r="H50" s="218"/>
    </row>
    <row r="51" spans="1:8" ht="45">
      <c r="A51" s="211"/>
      <c r="B51" s="206" t="s">
        <v>687</v>
      </c>
      <c r="C51" s="206" t="s">
        <v>694</v>
      </c>
      <c r="D51" s="212" t="s">
        <v>691</v>
      </c>
      <c r="E51" s="206" t="s">
        <v>692</v>
      </c>
      <c r="F51" s="206" t="s">
        <v>688</v>
      </c>
      <c r="G51" s="206" t="s">
        <v>695</v>
      </c>
      <c r="H51" s="218"/>
    </row>
    <row r="52" spans="1:8" ht="12.75">
      <c r="A52" s="145"/>
      <c r="B52" s="94"/>
      <c r="C52" s="94"/>
      <c r="D52" s="94"/>
      <c r="E52" s="94"/>
      <c r="F52" s="94"/>
      <c r="G52" s="94"/>
      <c r="H52" s="146"/>
    </row>
    <row r="53" spans="2:8" ht="12.75">
      <c r="B53" s="93"/>
      <c r="C53" s="93"/>
      <c r="D53" s="93"/>
      <c r="E53" s="93"/>
      <c r="F53" s="93"/>
      <c r="G53" s="93"/>
      <c r="H53" s="93"/>
    </row>
    <row r="54" spans="2:8" ht="12.75">
      <c r="B54" s="93"/>
      <c r="C54" s="93"/>
      <c r="D54" s="93"/>
      <c r="E54" s="93"/>
      <c r="F54" s="93"/>
      <c r="G54" s="93"/>
      <c r="H54" s="93"/>
    </row>
    <row r="55" spans="2:8" ht="12.75">
      <c r="B55" s="93"/>
      <c r="C55" s="93"/>
      <c r="D55" s="93"/>
      <c r="E55" s="93"/>
      <c r="F55" s="93"/>
      <c r="G55" s="93"/>
      <c r="H55" s="93"/>
    </row>
    <row r="56" spans="2:8" ht="12.75">
      <c r="B56" s="93"/>
      <c r="C56" s="93"/>
      <c r="D56" s="93"/>
      <c r="E56" s="93"/>
      <c r="F56" s="93"/>
      <c r="G56" s="93"/>
      <c r="H56" s="93"/>
    </row>
    <row r="57" spans="2:8" ht="12.75">
      <c r="B57" s="93"/>
      <c r="C57" s="93"/>
      <c r="D57" s="93"/>
      <c r="E57" s="93"/>
      <c r="F57" s="93"/>
      <c r="G57" s="93"/>
      <c r="H57" s="93"/>
    </row>
    <row r="58" spans="2:8" ht="12.75">
      <c r="B58" s="93"/>
      <c r="C58" s="93"/>
      <c r="D58" s="93"/>
      <c r="E58" s="93"/>
      <c r="F58" s="93"/>
      <c r="G58" s="93"/>
      <c r="H58" s="93"/>
    </row>
    <row r="59" spans="2:8" ht="12.75">
      <c r="B59" s="93"/>
      <c r="C59" s="93"/>
      <c r="D59" s="93"/>
      <c r="E59" s="93"/>
      <c r="F59" s="93"/>
      <c r="G59" s="93"/>
      <c r="H59" s="93"/>
    </row>
    <row r="60" spans="2:8" ht="12.75">
      <c r="B60" s="93"/>
      <c r="C60" s="93"/>
      <c r="D60" s="93"/>
      <c r="E60" s="93"/>
      <c r="F60" s="93"/>
      <c r="G60" s="93"/>
      <c r="H60" s="93"/>
    </row>
    <row r="61" spans="2:8" ht="12.75">
      <c r="B61" s="93"/>
      <c r="C61" s="93"/>
      <c r="D61" s="93"/>
      <c r="E61" s="93"/>
      <c r="F61" s="93"/>
      <c r="G61" s="93"/>
      <c r="H61" s="93"/>
    </row>
    <row r="62" spans="2:8" ht="12.75">
      <c r="B62" s="93"/>
      <c r="C62" s="93"/>
      <c r="D62" s="93"/>
      <c r="E62" s="93"/>
      <c r="F62" s="93"/>
      <c r="G62" s="93"/>
      <c r="H62" s="93"/>
    </row>
    <row r="63" spans="2:8" ht="12.75">
      <c r="B63" s="93"/>
      <c r="C63" s="93"/>
      <c r="D63" s="93"/>
      <c r="E63" s="93"/>
      <c r="F63" s="93"/>
      <c r="G63" s="93"/>
      <c r="H63" s="93"/>
    </row>
    <row r="64" spans="2:8" ht="12.75">
      <c r="B64" s="93"/>
      <c r="C64" s="93"/>
      <c r="D64" s="93"/>
      <c r="E64" s="93"/>
      <c r="F64" s="93"/>
      <c r="G64" s="93"/>
      <c r="H64" s="93"/>
    </row>
    <row r="65" spans="2:8" ht="12.75">
      <c r="B65" s="93"/>
      <c r="C65" s="93"/>
      <c r="D65" s="93"/>
      <c r="E65" s="93"/>
      <c r="F65" s="93"/>
      <c r="G65" s="93"/>
      <c r="H65" s="93"/>
    </row>
    <row r="66" spans="2:8" ht="12.75">
      <c r="B66" s="93"/>
      <c r="C66" s="93"/>
      <c r="D66" s="93"/>
      <c r="E66" s="93"/>
      <c r="F66" s="93"/>
      <c r="G66" s="93"/>
      <c r="H66" s="93"/>
    </row>
    <row r="67" spans="2:8" ht="12.75">
      <c r="B67" s="93"/>
      <c r="C67" s="93"/>
      <c r="D67" s="93"/>
      <c r="E67" s="93"/>
      <c r="F67" s="93"/>
      <c r="G67" s="93"/>
      <c r="H67" s="93"/>
    </row>
    <row r="68" spans="2:8" ht="12.75">
      <c r="B68" s="93"/>
      <c r="C68" s="93"/>
      <c r="D68" s="93"/>
      <c r="E68" s="93"/>
      <c r="F68" s="93"/>
      <c r="G68" s="93"/>
      <c r="H68" s="93"/>
    </row>
    <row r="69" spans="2:8" ht="12.75">
      <c r="B69" s="93"/>
      <c r="C69" s="93"/>
      <c r="D69" s="93"/>
      <c r="E69" s="93"/>
      <c r="F69" s="93"/>
      <c r="G69" s="93"/>
      <c r="H69" s="93"/>
    </row>
    <row r="70" spans="2:8" ht="12.75">
      <c r="B70" s="93"/>
      <c r="C70" s="93"/>
      <c r="D70" s="93"/>
      <c r="E70" s="93"/>
      <c r="F70" s="93"/>
      <c r="G70" s="93"/>
      <c r="H70" s="93"/>
    </row>
    <row r="71" spans="2:8" ht="12.75">
      <c r="B71" s="93"/>
      <c r="C71" s="93"/>
      <c r="D71" s="93"/>
      <c r="E71" s="93"/>
      <c r="F71" s="93"/>
      <c r="G71" s="93"/>
      <c r="H71" s="93"/>
    </row>
    <row r="72" spans="2:8" ht="12.75">
      <c r="B72" s="93"/>
      <c r="C72" s="93"/>
      <c r="D72" s="93"/>
      <c r="E72" s="93"/>
      <c r="F72" s="93"/>
      <c r="G72" s="93"/>
      <c r="H72" s="93"/>
    </row>
    <row r="73" spans="2:8" ht="12.75">
      <c r="B73" s="93"/>
      <c r="C73" s="93"/>
      <c r="D73" s="93"/>
      <c r="E73" s="93"/>
      <c r="F73" s="93"/>
      <c r="G73" s="93"/>
      <c r="H73" s="93"/>
    </row>
    <row r="74" spans="2:8" ht="12.75">
      <c r="B74" s="93"/>
      <c r="C74" s="93"/>
      <c r="D74" s="93"/>
      <c r="E74" s="93"/>
      <c r="F74" s="93"/>
      <c r="G74" s="93"/>
      <c r="H74" s="93"/>
    </row>
    <row r="75" spans="2:8" ht="12.75">
      <c r="B75" s="93"/>
      <c r="C75" s="93"/>
      <c r="D75" s="93"/>
      <c r="E75" s="93"/>
      <c r="F75" s="93"/>
      <c r="G75" s="93"/>
      <c r="H75" s="93"/>
    </row>
    <row r="76" spans="2:8" ht="12.75">
      <c r="B76" s="93"/>
      <c r="C76" s="93"/>
      <c r="D76" s="93"/>
      <c r="E76" s="93"/>
      <c r="F76" s="93"/>
      <c r="G76" s="93"/>
      <c r="H76" s="93"/>
    </row>
    <row r="77" spans="2:8" ht="12.75">
      <c r="B77" s="93"/>
      <c r="C77" s="93"/>
      <c r="D77" s="93"/>
      <c r="E77" s="93"/>
      <c r="F77" s="93"/>
      <c r="G77" s="93"/>
      <c r="H77" s="93"/>
    </row>
    <row r="78" spans="2:8" ht="12.75">
      <c r="B78" s="93"/>
      <c r="C78" s="93"/>
      <c r="D78" s="93"/>
      <c r="E78" s="93"/>
      <c r="F78" s="93"/>
      <c r="G78" s="93"/>
      <c r="H78" s="93"/>
    </row>
    <row r="79" spans="2:8" ht="12.75">
      <c r="B79" s="93"/>
      <c r="C79" s="93"/>
      <c r="D79" s="93"/>
      <c r="E79" s="93"/>
      <c r="F79" s="93"/>
      <c r="G79" s="93"/>
      <c r="H79" s="93"/>
    </row>
    <row r="80" spans="2:8" ht="12.75">
      <c r="B80" s="93"/>
      <c r="C80" s="93"/>
      <c r="D80" s="93"/>
      <c r="E80" s="93"/>
      <c r="F80" s="93"/>
      <c r="G80" s="93"/>
      <c r="H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sheetData>
  <printOptions/>
  <pageMargins left="0.75" right="0.75" top="1" bottom="1" header="0.5" footer="0.5"/>
  <pageSetup horizontalDpi="300" verticalDpi="300" orientation="portrait" paperSize="9" scale="91" r:id="rId1"/>
  <rowBreaks count="1" manualBreakCount="1">
    <brk id="36" max="7" man="1"/>
  </rowBreaks>
</worksheet>
</file>

<file path=xl/worksheets/sheet22.xml><?xml version="1.0" encoding="utf-8"?>
<worksheet xmlns="http://schemas.openxmlformats.org/spreadsheetml/2006/main" xmlns:r="http://schemas.openxmlformats.org/officeDocument/2006/relationships">
  <dimension ref="A1:H62"/>
  <sheetViews>
    <sheetView view="pageBreakPreview" zoomScaleSheetLayoutView="100" workbookViewId="0" topLeftCell="A1">
      <selection activeCell="F20" sqref="F20"/>
    </sheetView>
  </sheetViews>
  <sheetFormatPr defaultColWidth="9.140625" defaultRowHeight="12.75"/>
  <cols>
    <col min="1" max="1" width="8.8515625" style="193" customWidth="1"/>
    <col min="2" max="2" width="10.7109375" style="193" customWidth="1"/>
    <col min="3" max="3" width="8.8515625" style="193" customWidth="1"/>
    <col min="4" max="4" width="13.7109375" style="193" customWidth="1"/>
    <col min="5" max="5" width="20.28125" style="193" customWidth="1"/>
    <col min="6" max="6" width="24.00390625" style="193" customWidth="1"/>
    <col min="7" max="7" width="22.8515625" style="193" customWidth="1"/>
    <col min="8" max="16384" width="8.8515625" style="193" customWidth="1"/>
  </cols>
  <sheetData>
    <row r="1" spans="1:8" s="26" customFormat="1" ht="18">
      <c r="A1" s="279" t="s">
        <v>352</v>
      </c>
      <c r="B1" s="97"/>
      <c r="C1" s="97"/>
      <c r="D1" s="97"/>
      <c r="E1" s="97"/>
      <c r="F1" s="97"/>
      <c r="G1" s="97"/>
      <c r="H1" s="151"/>
    </row>
    <row r="2" spans="1:8" s="26" customFormat="1" ht="12.75" customHeight="1">
      <c r="A2" s="279"/>
      <c r="B2" s="97"/>
      <c r="C2" s="97"/>
      <c r="D2" s="97"/>
      <c r="E2" s="97"/>
      <c r="F2" s="97"/>
      <c r="G2" s="97"/>
      <c r="H2" s="151"/>
    </row>
    <row r="3" spans="1:8" s="26" customFormat="1" ht="18">
      <c r="A3" s="649" t="s">
        <v>480</v>
      </c>
      <c r="B3" s="670"/>
      <c r="C3" s="670"/>
      <c r="D3" s="97"/>
      <c r="E3" s="97"/>
      <c r="F3" s="97"/>
      <c r="G3" s="97"/>
      <c r="H3" s="151"/>
    </row>
    <row r="4" spans="1:8" ht="12.75" customHeight="1">
      <c r="A4" s="650" t="s">
        <v>0</v>
      </c>
      <c r="B4" s="97"/>
      <c r="C4" s="97"/>
      <c r="D4" s="97"/>
      <c r="E4" s="97"/>
      <c r="F4" s="97"/>
      <c r="G4" s="97"/>
      <c r="H4" s="194"/>
    </row>
    <row r="5" spans="1:8" ht="12" customHeight="1">
      <c r="A5" s="99"/>
      <c r="B5" s="97"/>
      <c r="C5" s="97"/>
      <c r="D5" s="97"/>
      <c r="E5" s="97"/>
      <c r="F5" s="97" t="s">
        <v>191</v>
      </c>
      <c r="G5" s="97"/>
      <c r="H5" s="194"/>
    </row>
    <row r="6" spans="1:8" s="26" customFormat="1" ht="12" customHeight="1">
      <c r="A6" s="687" t="s">
        <v>1</v>
      </c>
      <c r="B6" s="900"/>
      <c r="C6" s="900"/>
      <c r="D6" s="900"/>
      <c r="E6" s="900"/>
      <c r="F6" s="901"/>
      <c r="G6" s="901"/>
      <c r="H6" s="151"/>
    </row>
    <row r="7" spans="1:8" ht="12.75" customHeight="1">
      <c r="A7" s="819" t="s">
        <v>2</v>
      </c>
      <c r="B7" s="819"/>
      <c r="C7" s="819"/>
      <c r="D7" s="819"/>
      <c r="E7" s="819"/>
      <c r="F7" s="819"/>
      <c r="G7" s="739"/>
      <c r="H7" s="194"/>
    </row>
    <row r="8" spans="1:8" s="26" customFormat="1" ht="12" customHeight="1">
      <c r="A8" s="880"/>
      <c r="B8" s="900"/>
      <c r="C8" s="900"/>
      <c r="D8" s="900"/>
      <c r="E8" s="900"/>
      <c r="F8" s="900"/>
      <c r="G8" s="900"/>
      <c r="H8" s="151"/>
    </row>
    <row r="9" spans="1:8" s="26" customFormat="1" ht="12" customHeight="1">
      <c r="A9" s="881"/>
      <c r="B9" s="902"/>
      <c r="C9" s="902"/>
      <c r="D9" s="902"/>
      <c r="E9" s="902"/>
      <c r="F9" s="902"/>
      <c r="G9" s="902"/>
      <c r="H9" s="151"/>
    </row>
    <row r="10" spans="1:8" s="26" customFormat="1" ht="12" customHeight="1">
      <c r="A10" s="881"/>
      <c r="B10" s="902"/>
      <c r="C10" s="902"/>
      <c r="D10" s="902"/>
      <c r="E10" s="902"/>
      <c r="F10" s="902"/>
      <c r="G10" s="902"/>
      <c r="H10" s="151"/>
    </row>
    <row r="11" spans="1:8" s="26" customFormat="1" ht="12" customHeight="1">
      <c r="A11" s="195"/>
      <c r="B11" s="903"/>
      <c r="C11" s="903"/>
      <c r="D11" s="903"/>
      <c r="E11" s="903"/>
      <c r="F11" s="903"/>
      <c r="G11" s="98"/>
      <c r="H11" s="151"/>
    </row>
    <row r="12" spans="1:8" s="26" customFormat="1" ht="12" customHeight="1">
      <c r="A12" s="904" t="s">
        <v>480</v>
      </c>
      <c r="B12" s="903"/>
      <c r="C12" s="903"/>
      <c r="D12" s="903"/>
      <c r="E12" s="903"/>
      <c r="F12" s="903"/>
      <c r="G12" s="98"/>
      <c r="H12" s="151"/>
    </row>
    <row r="13" spans="1:8" s="26" customFormat="1" ht="12" customHeight="1">
      <c r="A13" s="97"/>
      <c r="B13" s="97"/>
      <c r="C13" s="97"/>
      <c r="D13" s="97"/>
      <c r="E13" s="97"/>
      <c r="F13" s="97"/>
      <c r="G13" s="136"/>
      <c r="H13" s="156"/>
    </row>
    <row r="14" spans="1:8" s="26" customFormat="1" ht="12" customHeight="1">
      <c r="A14" s="890" t="s">
        <v>3</v>
      </c>
      <c r="B14" s="905"/>
      <c r="C14" s="888" t="s">
        <v>4</v>
      </c>
      <c r="D14" s="889"/>
      <c r="E14" s="196" t="s">
        <v>5</v>
      </c>
      <c r="F14" s="196" t="s">
        <v>6</v>
      </c>
      <c r="G14" s="197" t="s">
        <v>7</v>
      </c>
      <c r="H14" s="198"/>
    </row>
    <row r="15" spans="1:8" ht="121.5" customHeight="1">
      <c r="A15" s="882" t="s">
        <v>8</v>
      </c>
      <c r="B15" s="883"/>
      <c r="C15" s="891" t="s">
        <v>9</v>
      </c>
      <c r="D15" s="892"/>
      <c r="E15" s="202" t="s">
        <v>10</v>
      </c>
      <c r="F15" s="202" t="s">
        <v>11</v>
      </c>
      <c r="G15" s="201" t="s">
        <v>12</v>
      </c>
      <c r="H15" s="199"/>
    </row>
    <row r="16" spans="1:8" s="26" customFormat="1" ht="19.5" customHeight="1">
      <c r="A16" s="890"/>
      <c r="B16" s="890"/>
      <c r="C16" s="888"/>
      <c r="D16" s="889"/>
      <c r="E16" s="196"/>
      <c r="F16" s="906"/>
      <c r="G16" s="906"/>
      <c r="H16" s="157"/>
    </row>
    <row r="17" spans="1:8" s="26" customFormat="1" ht="19.5" customHeight="1">
      <c r="A17" s="890"/>
      <c r="B17" s="890"/>
      <c r="C17" s="888"/>
      <c r="D17" s="889"/>
      <c r="E17" s="196"/>
      <c r="F17" s="906"/>
      <c r="G17" s="97"/>
      <c r="H17" s="157"/>
    </row>
    <row r="18" spans="1:8" s="26" customFormat="1" ht="19.5" customHeight="1">
      <c r="A18" s="890"/>
      <c r="B18" s="890"/>
      <c r="C18" s="888"/>
      <c r="D18" s="889"/>
      <c r="E18" s="196"/>
      <c r="F18" s="906"/>
      <c r="G18" s="906"/>
      <c r="H18" s="151"/>
    </row>
    <row r="19" spans="1:8" s="26" customFormat="1" ht="19.5" customHeight="1">
      <c r="A19" s="890"/>
      <c r="B19" s="890"/>
      <c r="C19" s="888"/>
      <c r="D19" s="889"/>
      <c r="E19" s="196"/>
      <c r="F19" s="906"/>
      <c r="G19" s="906"/>
      <c r="H19" s="151"/>
    </row>
    <row r="20" spans="1:8" s="26" customFormat="1" ht="19.5" customHeight="1">
      <c r="A20" s="890"/>
      <c r="B20" s="890"/>
      <c r="C20" s="888"/>
      <c r="D20" s="889"/>
      <c r="E20" s="196"/>
      <c r="F20" s="906"/>
      <c r="G20" s="906"/>
      <c r="H20" s="151"/>
    </row>
    <row r="21" spans="1:8" s="26" customFormat="1" ht="19.5" customHeight="1">
      <c r="A21" s="890"/>
      <c r="B21" s="890"/>
      <c r="C21" s="888"/>
      <c r="D21" s="889"/>
      <c r="E21" s="196"/>
      <c r="F21" s="906"/>
      <c r="G21" s="906"/>
      <c r="H21" s="151"/>
    </row>
    <row r="22" spans="1:8" s="26" customFormat="1" ht="19.5" customHeight="1">
      <c r="A22" s="890"/>
      <c r="B22" s="890"/>
      <c r="C22" s="888"/>
      <c r="D22" s="889"/>
      <c r="E22" s="196"/>
      <c r="F22" s="906"/>
      <c r="G22" s="906"/>
      <c r="H22" s="151"/>
    </row>
    <row r="23" spans="1:8" s="26" customFormat="1" ht="19.5" customHeight="1">
      <c r="A23" s="890"/>
      <c r="B23" s="890"/>
      <c r="C23" s="888"/>
      <c r="D23" s="889"/>
      <c r="E23" s="196"/>
      <c r="F23" s="906"/>
      <c r="G23" s="906"/>
      <c r="H23" s="151"/>
    </row>
    <row r="24" spans="1:8" s="26" customFormat="1" ht="19.5" customHeight="1">
      <c r="A24" s="890"/>
      <c r="B24" s="890"/>
      <c r="C24" s="888"/>
      <c r="D24" s="889"/>
      <c r="E24" s="196"/>
      <c r="F24" s="906"/>
      <c r="G24" s="906"/>
      <c r="H24" s="151"/>
    </row>
    <row r="25" spans="1:8" s="26" customFormat="1" ht="19.5" customHeight="1">
      <c r="A25" s="890"/>
      <c r="B25" s="890"/>
      <c r="C25" s="888"/>
      <c r="D25" s="889"/>
      <c r="E25" s="196"/>
      <c r="F25" s="906"/>
      <c r="G25" s="906"/>
      <c r="H25" s="151"/>
    </row>
    <row r="26" spans="1:8" s="26" customFormat="1" ht="12" customHeight="1">
      <c r="A26" s="97"/>
      <c r="B26" s="97"/>
      <c r="C26" s="97"/>
      <c r="D26" s="97"/>
      <c r="E26" s="97"/>
      <c r="F26" s="97"/>
      <c r="G26" s="97"/>
      <c r="H26" s="151"/>
    </row>
    <row r="27" spans="1:8" ht="12" customHeight="1">
      <c r="A27" s="650" t="s">
        <v>13</v>
      </c>
      <c r="B27" s="40"/>
      <c r="C27" s="40"/>
      <c r="D27" s="40"/>
      <c r="E27" s="40"/>
      <c r="F27" s="40"/>
      <c r="G27" s="40"/>
      <c r="H27" s="40"/>
    </row>
    <row r="28" spans="1:8" s="26" customFormat="1" ht="12" customHeight="1">
      <c r="A28" s="885" t="s">
        <v>14</v>
      </c>
      <c r="B28" s="886"/>
      <c r="C28" s="886"/>
      <c r="D28" s="886"/>
      <c r="E28" s="887" t="s">
        <v>15</v>
      </c>
      <c r="F28" s="883"/>
      <c r="G28" s="203" t="s">
        <v>16</v>
      </c>
      <c r="H28" s="40"/>
    </row>
    <row r="29" spans="1:8" ht="79.5" customHeight="1">
      <c r="A29" s="882" t="s">
        <v>17</v>
      </c>
      <c r="B29" s="882"/>
      <c r="C29" s="882"/>
      <c r="D29" s="882"/>
      <c r="E29" s="884" t="s">
        <v>18</v>
      </c>
      <c r="F29" s="882"/>
      <c r="G29" s="200" t="s">
        <v>19</v>
      </c>
      <c r="H29" s="40"/>
    </row>
    <row r="30" spans="1:8" ht="12" customHeight="1">
      <c r="A30" s="882"/>
      <c r="B30" s="882"/>
      <c r="C30" s="882"/>
      <c r="D30" s="882"/>
      <c r="E30" s="883"/>
      <c r="F30" s="883"/>
      <c r="G30" s="141"/>
      <c r="H30" s="40"/>
    </row>
    <row r="31" spans="1:8" ht="12" customHeight="1">
      <c r="A31" s="882"/>
      <c r="B31" s="882"/>
      <c r="C31" s="882"/>
      <c r="D31" s="882"/>
      <c r="E31" s="883"/>
      <c r="F31" s="883"/>
      <c r="G31" s="141"/>
      <c r="H31" s="40"/>
    </row>
    <row r="32" spans="1:8" ht="12" customHeight="1">
      <c r="A32" s="882"/>
      <c r="B32" s="882"/>
      <c r="C32" s="882"/>
      <c r="D32" s="882"/>
      <c r="E32" s="883"/>
      <c r="F32" s="883"/>
      <c r="G32" s="141"/>
      <c r="H32" s="40"/>
    </row>
    <row r="33" spans="1:8" ht="12" customHeight="1">
      <c r="A33" s="893"/>
      <c r="B33" s="845"/>
      <c r="C33" s="845"/>
      <c r="D33" s="845"/>
      <c r="E33" s="905"/>
      <c r="F33" s="905"/>
      <c r="G33" s="906"/>
      <c r="H33" s="194"/>
    </row>
    <row r="34" spans="1:8" ht="12" customHeight="1">
      <c r="A34" s="893"/>
      <c r="B34" s="845"/>
      <c r="C34" s="845"/>
      <c r="D34" s="845"/>
      <c r="E34" s="905"/>
      <c r="F34" s="905"/>
      <c r="G34" s="906"/>
      <c r="H34" s="194"/>
    </row>
    <row r="35" spans="1:8" ht="12" customHeight="1">
      <c r="A35" s="893"/>
      <c r="B35" s="845"/>
      <c r="C35" s="845"/>
      <c r="D35" s="845"/>
      <c r="E35" s="905"/>
      <c r="F35" s="905"/>
      <c r="G35" s="906"/>
      <c r="H35" s="194"/>
    </row>
    <row r="36" spans="1:8" ht="12" customHeight="1">
      <c r="A36" s="893"/>
      <c r="B36" s="845"/>
      <c r="C36" s="845"/>
      <c r="D36" s="845"/>
      <c r="E36" s="905"/>
      <c r="F36" s="905"/>
      <c r="G36" s="906"/>
      <c r="H36" s="194"/>
    </row>
    <row r="37" spans="1:8" ht="12" customHeight="1">
      <c r="A37" s="893"/>
      <c r="B37" s="845"/>
      <c r="C37" s="845"/>
      <c r="D37" s="845"/>
      <c r="E37" s="905"/>
      <c r="F37" s="905"/>
      <c r="G37" s="906"/>
      <c r="H37" s="194"/>
    </row>
    <row r="38" spans="1:8" ht="12" customHeight="1">
      <c r="A38" s="893"/>
      <c r="B38" s="845"/>
      <c r="C38" s="845"/>
      <c r="D38" s="845"/>
      <c r="E38" s="905"/>
      <c r="F38" s="905"/>
      <c r="G38" s="906"/>
      <c r="H38" s="194"/>
    </row>
    <row r="39" spans="1:8" ht="12" customHeight="1">
      <c r="A39" s="893"/>
      <c r="B39" s="845"/>
      <c r="C39" s="845"/>
      <c r="D39" s="845"/>
      <c r="E39" s="905"/>
      <c r="F39" s="905"/>
      <c r="G39" s="906"/>
      <c r="H39" s="194"/>
    </row>
    <row r="40" spans="1:8" ht="12" customHeight="1">
      <c r="A40" s="893"/>
      <c r="B40" s="845"/>
      <c r="C40" s="845"/>
      <c r="D40" s="845"/>
      <c r="E40" s="905"/>
      <c r="F40" s="905"/>
      <c r="G40" s="906"/>
      <c r="H40" s="194"/>
    </row>
    <row r="41" spans="1:8" ht="12" customHeight="1">
      <c r="A41" s="893"/>
      <c r="B41" s="845"/>
      <c r="C41" s="845"/>
      <c r="D41" s="845"/>
      <c r="E41" s="905"/>
      <c r="F41" s="905"/>
      <c r="G41" s="906"/>
      <c r="H41" s="194"/>
    </row>
    <row r="42" spans="1:8" ht="12" customHeight="1">
      <c r="A42" s="893"/>
      <c r="B42" s="845"/>
      <c r="C42" s="845"/>
      <c r="D42" s="845"/>
      <c r="E42" s="905"/>
      <c r="F42" s="905"/>
      <c r="G42" s="906"/>
      <c r="H42" s="194"/>
    </row>
    <row r="43" spans="1:8" ht="12" customHeight="1">
      <c r="A43" s="893"/>
      <c r="B43" s="845"/>
      <c r="C43" s="845"/>
      <c r="D43" s="845"/>
      <c r="E43" s="905"/>
      <c r="F43" s="905"/>
      <c r="G43" s="906"/>
      <c r="H43" s="194"/>
    </row>
    <row r="44" spans="1:8" ht="12" customHeight="1">
      <c r="A44" s="893"/>
      <c r="B44" s="845"/>
      <c r="C44" s="845"/>
      <c r="D44" s="845"/>
      <c r="E44" s="905"/>
      <c r="F44" s="905"/>
      <c r="G44" s="906"/>
      <c r="H44" s="194"/>
    </row>
    <row r="45" spans="1:8" ht="12" customHeight="1">
      <c r="A45" s="893"/>
      <c r="B45" s="845"/>
      <c r="C45" s="845"/>
      <c r="D45" s="845"/>
      <c r="E45" s="905"/>
      <c r="F45" s="905"/>
      <c r="G45" s="906"/>
      <c r="H45" s="194"/>
    </row>
    <row r="46" spans="1:8" ht="12" customHeight="1">
      <c r="A46" s="893"/>
      <c r="B46" s="845"/>
      <c r="C46" s="845"/>
      <c r="D46" s="845"/>
      <c r="E46" s="905"/>
      <c r="F46" s="905"/>
      <c r="G46" s="906"/>
      <c r="H46" s="194"/>
    </row>
    <row r="47" spans="1:8" ht="12" customHeight="1">
      <c r="A47" s="893"/>
      <c r="B47" s="845"/>
      <c r="C47" s="845"/>
      <c r="D47" s="845"/>
      <c r="E47" s="905"/>
      <c r="F47" s="905"/>
      <c r="G47" s="906"/>
      <c r="H47" s="194"/>
    </row>
    <row r="48" spans="1:8" ht="12" customHeight="1">
      <c r="A48" s="893"/>
      <c r="B48" s="845"/>
      <c r="C48" s="845"/>
      <c r="D48" s="845"/>
      <c r="E48" s="905"/>
      <c r="F48" s="905"/>
      <c r="G48" s="906"/>
      <c r="H48" s="194"/>
    </row>
    <row r="49" spans="1:8" ht="12" customHeight="1">
      <c r="A49" s="893"/>
      <c r="B49" s="845"/>
      <c r="C49" s="845"/>
      <c r="D49" s="845"/>
      <c r="E49" s="905"/>
      <c r="F49" s="905"/>
      <c r="G49" s="906"/>
      <c r="H49" s="194"/>
    </row>
    <row r="50" spans="1:8" ht="12" customHeight="1">
      <c r="A50" s="893"/>
      <c r="B50" s="845"/>
      <c r="C50" s="845"/>
      <c r="D50" s="845"/>
      <c r="E50" s="905"/>
      <c r="F50" s="905"/>
      <c r="G50" s="906"/>
      <c r="H50" s="194"/>
    </row>
    <row r="51" spans="1:8" ht="12" customHeight="1">
      <c r="A51" s="893"/>
      <c r="B51" s="845"/>
      <c r="C51" s="845"/>
      <c r="D51" s="845"/>
      <c r="E51" s="905"/>
      <c r="F51" s="905"/>
      <c r="G51" s="906"/>
      <c r="H51" s="194"/>
    </row>
    <row r="52" spans="1:8" ht="12" customHeight="1">
      <c r="A52" s="893"/>
      <c r="B52" s="845"/>
      <c r="C52" s="845"/>
      <c r="D52" s="845"/>
      <c r="E52" s="905"/>
      <c r="F52" s="905"/>
      <c r="G52" s="906"/>
      <c r="H52" s="194"/>
    </row>
    <row r="53" spans="1:8" ht="12" customHeight="1">
      <c r="A53" s="97"/>
      <c r="B53" s="97"/>
      <c r="C53" s="97"/>
      <c r="D53" s="97"/>
      <c r="E53" s="97"/>
      <c r="F53" s="97"/>
      <c r="G53" s="97"/>
      <c r="H53" s="194"/>
    </row>
    <row r="54" spans="1:8" ht="12" customHeight="1">
      <c r="A54" s="194"/>
      <c r="B54" s="194"/>
      <c r="C54" s="194"/>
      <c r="D54" s="194"/>
      <c r="E54" s="194"/>
      <c r="F54" s="194"/>
      <c r="G54" s="194"/>
      <c r="H54" s="194"/>
    </row>
    <row r="55" spans="1:8" ht="12" customHeight="1">
      <c r="A55" s="194"/>
      <c r="B55" s="194"/>
      <c r="C55" s="194"/>
      <c r="D55" s="194"/>
      <c r="E55" s="194"/>
      <c r="F55" s="194"/>
      <c r="G55" s="194"/>
      <c r="H55" s="194"/>
    </row>
    <row r="56" spans="1:8" ht="12" customHeight="1">
      <c r="A56" s="194"/>
      <c r="B56" s="194"/>
      <c r="C56" s="194"/>
      <c r="D56" s="194"/>
      <c r="E56" s="194"/>
      <c r="F56" s="194"/>
      <c r="G56" s="194"/>
      <c r="H56" s="194"/>
    </row>
    <row r="57" spans="1:8" ht="12" customHeight="1">
      <c r="A57" s="194"/>
      <c r="B57" s="194"/>
      <c r="C57" s="194"/>
      <c r="D57" s="194"/>
      <c r="E57" s="194"/>
      <c r="F57" s="194"/>
      <c r="G57" s="194"/>
      <c r="H57" s="194"/>
    </row>
    <row r="58" spans="1:8" ht="12" customHeight="1">
      <c r="A58" s="194"/>
      <c r="B58" s="194"/>
      <c r="C58" s="194"/>
      <c r="D58" s="194"/>
      <c r="E58" s="194"/>
      <c r="F58" s="194"/>
      <c r="G58" s="194"/>
      <c r="H58" s="194"/>
    </row>
    <row r="59" spans="1:8" ht="12" customHeight="1">
      <c r="A59" s="194"/>
      <c r="B59" s="194"/>
      <c r="C59" s="194"/>
      <c r="D59" s="194"/>
      <c r="E59" s="194"/>
      <c r="F59" s="194"/>
      <c r="G59" s="194"/>
      <c r="H59" s="194"/>
    </row>
    <row r="60" spans="1:8" ht="12" customHeight="1">
      <c r="A60" s="194"/>
      <c r="B60" s="194"/>
      <c r="C60" s="194"/>
      <c r="D60" s="194"/>
      <c r="E60" s="194"/>
      <c r="F60" s="194"/>
      <c r="G60" s="194"/>
      <c r="H60" s="194"/>
    </row>
    <row r="61" spans="1:8" ht="12" customHeight="1">
      <c r="A61" s="194"/>
      <c r="B61" s="194"/>
      <c r="C61" s="194"/>
      <c r="D61" s="194"/>
      <c r="E61" s="194"/>
      <c r="F61" s="194"/>
      <c r="G61" s="194"/>
      <c r="H61" s="194"/>
    </row>
    <row r="62" spans="1:8" ht="12" customHeight="1">
      <c r="A62" s="194"/>
      <c r="B62" s="194"/>
      <c r="C62" s="194"/>
      <c r="D62" s="194"/>
      <c r="E62" s="194"/>
      <c r="F62" s="194"/>
      <c r="G62" s="194"/>
      <c r="H62" s="194"/>
    </row>
  </sheetData>
  <mergeCells count="79">
    <mergeCell ref="E52:F52"/>
    <mergeCell ref="A52:D52"/>
    <mergeCell ref="E48:F48"/>
    <mergeCell ref="E49:F49"/>
    <mergeCell ref="E50:F50"/>
    <mergeCell ref="E51:F51"/>
    <mergeCell ref="A48:D48"/>
    <mergeCell ref="A49:D49"/>
    <mergeCell ref="A50:D50"/>
    <mergeCell ref="A51:D51"/>
    <mergeCell ref="E46:F46"/>
    <mergeCell ref="E47:F47"/>
    <mergeCell ref="A42:D42"/>
    <mergeCell ref="A43:D43"/>
    <mergeCell ref="A44:D44"/>
    <mergeCell ref="A45:D45"/>
    <mergeCell ref="A46:D46"/>
    <mergeCell ref="A47:D47"/>
    <mergeCell ref="E42:F42"/>
    <mergeCell ref="E43:F43"/>
    <mergeCell ref="E44:F44"/>
    <mergeCell ref="E45:F45"/>
    <mergeCell ref="E39:F39"/>
    <mergeCell ref="E40:F40"/>
    <mergeCell ref="E41:F41"/>
    <mergeCell ref="A40:D40"/>
    <mergeCell ref="A41:D41"/>
    <mergeCell ref="E36:F36"/>
    <mergeCell ref="E37:F37"/>
    <mergeCell ref="E38:F38"/>
    <mergeCell ref="A36:D36"/>
    <mergeCell ref="A37:D37"/>
    <mergeCell ref="A38:D38"/>
    <mergeCell ref="A39:D39"/>
    <mergeCell ref="E35:F35"/>
    <mergeCell ref="E34:F34"/>
    <mergeCell ref="A34:D34"/>
    <mergeCell ref="A23:B23"/>
    <mergeCell ref="A24:B24"/>
    <mergeCell ref="A25:B25"/>
    <mergeCell ref="A35:D35"/>
    <mergeCell ref="A30:D30"/>
    <mergeCell ref="C23:D23"/>
    <mergeCell ref="C24:D24"/>
    <mergeCell ref="A19:B19"/>
    <mergeCell ref="A20:B20"/>
    <mergeCell ref="A21:B21"/>
    <mergeCell ref="A22:B22"/>
    <mergeCell ref="C25:D25"/>
    <mergeCell ref="E32:F32"/>
    <mergeCell ref="E33:F33"/>
    <mergeCell ref="A31:D31"/>
    <mergeCell ref="A32:D32"/>
    <mergeCell ref="A33:D33"/>
    <mergeCell ref="C14:D14"/>
    <mergeCell ref="E30:F30"/>
    <mergeCell ref="E31:F31"/>
    <mergeCell ref="A16:B16"/>
    <mergeCell ref="A17:B17"/>
    <mergeCell ref="A18:B18"/>
    <mergeCell ref="C15:D15"/>
    <mergeCell ref="C16:D16"/>
    <mergeCell ref="C17:D17"/>
    <mergeCell ref="A14:B14"/>
    <mergeCell ref="A15:B15"/>
    <mergeCell ref="A29:D29"/>
    <mergeCell ref="E29:F29"/>
    <mergeCell ref="A28:D28"/>
    <mergeCell ref="E28:F28"/>
    <mergeCell ref="C18:D18"/>
    <mergeCell ref="C20:D20"/>
    <mergeCell ref="C21:D21"/>
    <mergeCell ref="C22:D22"/>
    <mergeCell ref="C19:D19"/>
    <mergeCell ref="B6:E6"/>
    <mergeCell ref="A8:G8"/>
    <mergeCell ref="A9:G9"/>
    <mergeCell ref="A10:G10"/>
    <mergeCell ref="A7:G7"/>
  </mergeCells>
  <printOptions/>
  <pageMargins left="0.75" right="0.75" top="1" bottom="1" header="0.5" footer="0.5"/>
  <pageSetup horizontalDpi="300" verticalDpi="300" orientation="landscape" paperSize="9" scale="95" r:id="rId1"/>
  <rowBreaks count="1" manualBreakCount="1">
    <brk id="23" max="7" man="1"/>
  </rowBreaks>
</worksheet>
</file>

<file path=xl/worksheets/sheet3.xml><?xml version="1.0" encoding="utf-8"?>
<worksheet xmlns="http://schemas.openxmlformats.org/spreadsheetml/2006/main" xmlns:r="http://schemas.openxmlformats.org/officeDocument/2006/relationships">
  <dimension ref="A1:N131"/>
  <sheetViews>
    <sheetView zoomScaleSheetLayoutView="100" workbookViewId="0" topLeftCell="A109">
      <selection activeCell="F30" sqref="F30"/>
    </sheetView>
  </sheetViews>
  <sheetFormatPr defaultColWidth="9.140625" defaultRowHeight="12.75"/>
  <cols>
    <col min="1" max="2" width="2.7109375" style="32" customWidth="1"/>
    <col min="3" max="3" width="23.00390625" style="32" customWidth="1"/>
    <col min="4" max="5" width="2.7109375" style="32" customWidth="1"/>
    <col min="6" max="6" width="20.57421875" style="32" customWidth="1"/>
    <col min="7" max="8" width="2.7109375" style="32" customWidth="1"/>
    <col min="9" max="9" width="20.00390625" style="32" customWidth="1"/>
    <col min="10" max="11" width="2.7109375" style="32" customWidth="1"/>
    <col min="12" max="12" width="15.7109375" style="32" customWidth="1"/>
    <col min="13" max="13" width="2.7109375" style="32" customWidth="1"/>
    <col min="14" max="14" width="6.7109375" style="32" customWidth="1"/>
    <col min="15" max="16384" width="9.140625" style="32" customWidth="1"/>
  </cols>
  <sheetData>
    <row r="1" spans="1:14" s="30" customFormat="1" ht="18">
      <c r="A1" s="33" t="s">
        <v>93</v>
      </c>
      <c r="B1" s="33"/>
      <c r="C1" s="33"/>
      <c r="D1" s="33"/>
      <c r="E1" s="33"/>
      <c r="F1" s="33"/>
      <c r="G1" s="33"/>
      <c r="H1" s="33"/>
      <c r="I1" s="33"/>
      <c r="J1" s="33"/>
      <c r="K1" s="33"/>
      <c r="L1" s="33"/>
      <c r="M1" s="33"/>
      <c r="N1" s="33"/>
    </row>
    <row r="2" spans="1:14" s="31" customFormat="1" ht="20.25">
      <c r="A2" s="36"/>
      <c r="B2" s="36"/>
      <c r="C2" s="36"/>
      <c r="D2" s="36"/>
      <c r="E2" s="36"/>
      <c r="F2" s="36"/>
      <c r="G2" s="36"/>
      <c r="H2" s="36"/>
      <c r="I2" s="36"/>
      <c r="J2" s="36"/>
      <c r="K2" s="36"/>
      <c r="L2" s="36"/>
      <c r="M2" s="36"/>
      <c r="N2" s="36"/>
    </row>
    <row r="3" spans="1:14" s="31" customFormat="1" ht="20.25">
      <c r="A3" s="33" t="s">
        <v>730</v>
      </c>
      <c r="B3" s="33"/>
      <c r="C3" s="36"/>
      <c r="D3" s="36"/>
      <c r="E3" s="36"/>
      <c r="F3" s="36"/>
      <c r="G3" s="36"/>
      <c r="H3" s="36"/>
      <c r="I3" s="36"/>
      <c r="J3" s="36"/>
      <c r="K3" s="36"/>
      <c r="L3" s="36"/>
      <c r="M3" s="36"/>
      <c r="N3" s="36"/>
    </row>
    <row r="4" spans="1:14" ht="12.75">
      <c r="A4" s="34"/>
      <c r="B4" s="37"/>
      <c r="C4" s="37"/>
      <c r="D4" s="37"/>
      <c r="E4" s="37"/>
      <c r="F4" s="37"/>
      <c r="G4" s="37"/>
      <c r="H4" s="37"/>
      <c r="I4" s="37"/>
      <c r="J4" s="37"/>
      <c r="K4" s="37"/>
      <c r="L4" s="37"/>
      <c r="M4" s="37"/>
      <c r="N4" s="37"/>
    </row>
    <row r="5" spans="1:14" ht="13.5" thickBot="1">
      <c r="A5" s="34" t="s">
        <v>94</v>
      </c>
      <c r="B5" s="37"/>
      <c r="C5" s="37"/>
      <c r="D5" s="37"/>
      <c r="E5" s="37"/>
      <c r="F5" s="37"/>
      <c r="G5" s="37"/>
      <c r="H5" s="37"/>
      <c r="I5" s="37"/>
      <c r="J5" s="37"/>
      <c r="K5" s="37"/>
      <c r="L5" s="37"/>
      <c r="M5" s="37"/>
      <c r="N5" s="37"/>
    </row>
    <row r="6" spans="1:14" ht="13.5" thickBot="1">
      <c r="A6" s="37"/>
      <c r="B6" s="395"/>
      <c r="C6" s="37" t="s">
        <v>95</v>
      </c>
      <c r="D6" s="37"/>
      <c r="E6" s="395"/>
      <c r="F6" s="37" t="s">
        <v>96</v>
      </c>
      <c r="G6" s="37"/>
      <c r="H6" s="395"/>
      <c r="I6" s="37" t="s">
        <v>97</v>
      </c>
      <c r="J6" s="37"/>
      <c r="K6" s="395"/>
      <c r="L6" s="37" t="s">
        <v>709</v>
      </c>
      <c r="M6" s="37"/>
      <c r="N6" s="37"/>
    </row>
    <row r="7" spans="1:14" ht="12.75">
      <c r="A7" s="37"/>
      <c r="B7" s="38"/>
      <c r="C7" s="37"/>
      <c r="D7" s="37"/>
      <c r="E7" s="38"/>
      <c r="F7" s="37"/>
      <c r="G7" s="37"/>
      <c r="H7" s="38"/>
      <c r="I7" s="37"/>
      <c r="J7" s="37"/>
      <c r="K7" s="396"/>
      <c r="L7" s="397"/>
      <c r="M7" s="398"/>
      <c r="N7" s="398"/>
    </row>
    <row r="8" spans="1:14" ht="12.75">
      <c r="A8" s="37"/>
      <c r="B8" s="38"/>
      <c r="C8" s="37"/>
      <c r="D8" s="37"/>
      <c r="E8" s="38"/>
      <c r="F8" s="37"/>
      <c r="G8" s="37"/>
      <c r="H8" s="38"/>
      <c r="I8" s="37"/>
      <c r="J8" s="37"/>
      <c r="K8" s="399"/>
      <c r="L8" s="400"/>
      <c r="M8" s="38"/>
      <c r="N8" s="38"/>
    </row>
    <row r="9" spans="1:14" ht="13.5" thickBot="1">
      <c r="A9" s="682" t="s">
        <v>98</v>
      </c>
      <c r="B9" s="37"/>
      <c r="C9" s="37"/>
      <c r="D9" s="37"/>
      <c r="E9" s="37"/>
      <c r="F9" s="37"/>
      <c r="G9" s="37"/>
      <c r="H9" s="37"/>
      <c r="I9" s="37"/>
      <c r="J9" s="37"/>
      <c r="K9" s="37"/>
      <c r="L9" s="37"/>
      <c r="M9" s="37"/>
      <c r="N9" s="37"/>
    </row>
    <row r="10" spans="1:14" ht="13.5" thickBot="1">
      <c r="A10" s="37"/>
      <c r="B10" s="395"/>
      <c r="C10" s="37" t="s">
        <v>99</v>
      </c>
      <c r="D10" s="37"/>
      <c r="E10" s="395"/>
      <c r="F10" s="37" t="s">
        <v>101</v>
      </c>
      <c r="G10" s="37"/>
      <c r="H10" s="395"/>
      <c r="I10" s="37" t="s">
        <v>103</v>
      </c>
      <c r="J10" s="37"/>
      <c r="K10" s="395"/>
      <c r="L10" s="37" t="s">
        <v>709</v>
      </c>
      <c r="M10" s="37"/>
      <c r="N10" s="37"/>
    </row>
    <row r="11" spans="1:14" ht="12.75">
      <c r="A11" s="37"/>
      <c r="B11" s="37"/>
      <c r="C11" s="37"/>
      <c r="D11" s="37"/>
      <c r="E11" s="37"/>
      <c r="F11" s="37" t="s">
        <v>100</v>
      </c>
      <c r="G11" s="37"/>
      <c r="H11" s="37"/>
      <c r="I11" s="37" t="s">
        <v>102</v>
      </c>
      <c r="J11" s="37"/>
      <c r="K11" s="396"/>
      <c r="L11" s="397"/>
      <c r="M11" s="398"/>
      <c r="N11" s="398"/>
    </row>
    <row r="12" spans="1:14" ht="12.75">
      <c r="A12" s="37"/>
      <c r="B12" s="37"/>
      <c r="C12" s="37"/>
      <c r="D12" s="37"/>
      <c r="E12" s="37"/>
      <c r="F12" s="37"/>
      <c r="G12" s="37"/>
      <c r="H12" s="37"/>
      <c r="I12" s="37"/>
      <c r="J12" s="37"/>
      <c r="K12" s="399"/>
      <c r="L12" s="400"/>
      <c r="M12" s="38"/>
      <c r="N12" s="38"/>
    </row>
    <row r="13" spans="1:14" ht="13.5" thickBot="1">
      <c r="A13" s="34" t="s">
        <v>109</v>
      </c>
      <c r="B13" s="37"/>
      <c r="C13" s="37"/>
      <c r="D13" s="37"/>
      <c r="E13" s="37"/>
      <c r="F13" s="37"/>
      <c r="G13" s="37"/>
      <c r="H13" s="37"/>
      <c r="I13" s="37"/>
      <c r="J13" s="37"/>
      <c r="K13" s="37"/>
      <c r="L13" s="37"/>
      <c r="M13" s="37"/>
      <c r="N13" s="37"/>
    </row>
    <row r="14" spans="1:14" ht="13.5" thickBot="1">
      <c r="A14" s="37"/>
      <c r="B14" s="395"/>
      <c r="C14" s="37" t="s">
        <v>104</v>
      </c>
      <c r="D14" s="37"/>
      <c r="E14" s="395"/>
      <c r="F14" s="37" t="s">
        <v>105</v>
      </c>
      <c r="G14" s="37"/>
      <c r="H14" s="395"/>
      <c r="I14" s="37" t="s">
        <v>106</v>
      </c>
      <c r="J14" s="37"/>
      <c r="K14" s="395"/>
      <c r="L14" s="37" t="s">
        <v>709</v>
      </c>
      <c r="M14" s="37"/>
      <c r="N14" s="37"/>
    </row>
    <row r="15" spans="1:14" ht="12.75">
      <c r="A15" s="37"/>
      <c r="B15" s="38"/>
      <c r="C15" s="37"/>
      <c r="D15" s="37"/>
      <c r="E15" s="38"/>
      <c r="F15" s="37"/>
      <c r="G15" s="37"/>
      <c r="H15" s="38"/>
      <c r="I15" s="37" t="s">
        <v>107</v>
      </c>
      <c r="J15" s="37"/>
      <c r="K15" s="396"/>
      <c r="L15" s="397"/>
      <c r="M15" s="398"/>
      <c r="N15" s="398"/>
    </row>
    <row r="16" spans="1:14" ht="12.75">
      <c r="A16" s="37"/>
      <c r="B16" s="38"/>
      <c r="C16" s="37"/>
      <c r="D16" s="37"/>
      <c r="E16" s="38"/>
      <c r="F16" s="37"/>
      <c r="G16" s="37"/>
      <c r="H16" s="38"/>
      <c r="I16" s="37" t="s">
        <v>108</v>
      </c>
      <c r="J16" s="37"/>
      <c r="K16" s="37"/>
      <c r="L16" s="37"/>
      <c r="M16" s="37"/>
      <c r="N16" s="37"/>
    </row>
    <row r="17" spans="1:14" ht="12.75">
      <c r="A17" s="34" t="s">
        <v>110</v>
      </c>
      <c r="B17" s="37"/>
      <c r="C17" s="37"/>
      <c r="D17" s="37"/>
      <c r="E17" s="37"/>
      <c r="F17" s="37"/>
      <c r="G17" s="37"/>
      <c r="H17" s="37"/>
      <c r="I17" s="37"/>
      <c r="J17" s="37"/>
      <c r="K17" s="37"/>
      <c r="L17" s="37"/>
      <c r="M17" s="37"/>
      <c r="N17" s="37"/>
    </row>
    <row r="18" spans="1:14" ht="12.75">
      <c r="A18" s="398"/>
      <c r="B18" s="398"/>
      <c r="C18" s="398"/>
      <c r="D18" s="398"/>
      <c r="E18" s="398"/>
      <c r="F18" s="398"/>
      <c r="G18" s="398"/>
      <c r="H18" s="398"/>
      <c r="I18" s="398"/>
      <c r="J18" s="398"/>
      <c r="K18" s="398"/>
      <c r="L18" s="398"/>
      <c r="M18" s="398"/>
      <c r="N18" s="398"/>
    </row>
    <row r="19" spans="1:14" ht="12.75">
      <c r="A19" s="37"/>
      <c r="B19" s="37"/>
      <c r="C19" s="37"/>
      <c r="D19" s="37"/>
      <c r="E19" s="37"/>
      <c r="F19" s="37"/>
      <c r="G19" s="37"/>
      <c r="H19" s="37"/>
      <c r="I19" s="37"/>
      <c r="J19" s="37"/>
      <c r="K19" s="37"/>
      <c r="L19" s="37"/>
      <c r="M19" s="37"/>
      <c r="N19" s="37"/>
    </row>
    <row r="20" spans="1:14" ht="12.75">
      <c r="A20" s="682" t="s">
        <v>111</v>
      </c>
      <c r="B20" s="37"/>
      <c r="C20" s="37"/>
      <c r="D20" s="37"/>
      <c r="E20" s="37"/>
      <c r="F20" s="37"/>
      <c r="G20" s="37"/>
      <c r="H20" s="37"/>
      <c r="I20" s="37"/>
      <c r="J20" s="37"/>
      <c r="K20" s="37"/>
      <c r="L20" s="37"/>
      <c r="M20" s="37"/>
      <c r="N20" s="37"/>
    </row>
    <row r="21" spans="1:14" ht="12.75" customHeight="1">
      <c r="A21" s="398"/>
      <c r="B21" s="398"/>
      <c r="C21" s="398"/>
      <c r="D21" s="398"/>
      <c r="E21" s="398"/>
      <c r="F21" s="398"/>
      <c r="G21" s="398"/>
      <c r="H21" s="398"/>
      <c r="I21" s="398"/>
      <c r="J21" s="398"/>
      <c r="K21" s="398"/>
      <c r="L21" s="398"/>
      <c r="M21" s="398"/>
      <c r="N21" s="398"/>
    </row>
    <row r="22" spans="1:14" ht="12.75">
      <c r="A22" s="398"/>
      <c r="B22" s="398"/>
      <c r="C22" s="398"/>
      <c r="D22" s="398"/>
      <c r="E22" s="398"/>
      <c r="F22" s="398"/>
      <c r="G22" s="398"/>
      <c r="H22" s="398"/>
      <c r="I22" s="398"/>
      <c r="J22" s="398"/>
      <c r="K22" s="398"/>
      <c r="L22" s="398"/>
      <c r="M22" s="398"/>
      <c r="N22" s="398"/>
    </row>
    <row r="23" spans="1:14" ht="12.75">
      <c r="A23" s="398"/>
      <c r="B23" s="398"/>
      <c r="C23" s="398"/>
      <c r="D23" s="398"/>
      <c r="E23" s="398"/>
      <c r="F23" s="398"/>
      <c r="G23" s="398"/>
      <c r="H23" s="398"/>
      <c r="I23" s="398"/>
      <c r="J23" s="398"/>
      <c r="K23" s="398"/>
      <c r="L23" s="398"/>
      <c r="M23" s="398"/>
      <c r="N23" s="398"/>
    </row>
    <row r="24" spans="1:14" ht="12.75">
      <c r="A24" s="38"/>
      <c r="B24" s="38"/>
      <c r="C24" s="38"/>
      <c r="D24" s="38"/>
      <c r="E24" s="38"/>
      <c r="F24" s="38"/>
      <c r="G24" s="38"/>
      <c r="H24" s="38"/>
      <c r="I24" s="38"/>
      <c r="J24" s="38"/>
      <c r="K24" s="38"/>
      <c r="L24" s="38"/>
      <c r="M24" s="38"/>
      <c r="N24" s="38"/>
    </row>
    <row r="25" spans="1:14" ht="18">
      <c r="A25" s="33" t="s">
        <v>112</v>
      </c>
      <c r="B25" s="37"/>
      <c r="C25" s="37"/>
      <c r="D25" s="37"/>
      <c r="E25" s="37"/>
      <c r="F25" s="37"/>
      <c r="G25" s="37"/>
      <c r="H25" s="37"/>
      <c r="I25" s="37"/>
      <c r="J25" s="37"/>
      <c r="K25" s="37"/>
      <c r="L25" s="37"/>
      <c r="M25" s="37"/>
      <c r="N25" s="37"/>
    </row>
    <row r="26" spans="1:14" ht="12.75">
      <c r="A26" s="37"/>
      <c r="B26" s="37"/>
      <c r="C26" s="37"/>
      <c r="D26" s="37"/>
      <c r="E26" s="37"/>
      <c r="F26" s="37"/>
      <c r="G26" s="37"/>
      <c r="H26" s="37"/>
      <c r="I26" s="37"/>
      <c r="J26" s="37"/>
      <c r="K26" s="37"/>
      <c r="L26" s="37"/>
      <c r="M26" s="37"/>
      <c r="N26" s="37"/>
    </row>
    <row r="27" spans="1:14" ht="12.75">
      <c r="A27" s="34" t="s">
        <v>113</v>
      </c>
      <c r="B27" s="37"/>
      <c r="C27" s="37"/>
      <c r="D27" s="37"/>
      <c r="E27" s="37"/>
      <c r="F27" s="37"/>
      <c r="G27" s="37"/>
      <c r="H27" s="37"/>
      <c r="I27" s="37"/>
      <c r="J27" s="37"/>
      <c r="K27" s="37"/>
      <c r="L27" s="37"/>
      <c r="M27" s="37"/>
      <c r="N27" s="37"/>
    </row>
    <row r="28" spans="1:14" ht="12.75" customHeight="1">
      <c r="A28" s="398"/>
      <c r="B28" s="398"/>
      <c r="C28" s="398"/>
      <c r="D28" s="398"/>
      <c r="E28" s="398"/>
      <c r="F28" s="398"/>
      <c r="G28" s="398"/>
      <c r="H28" s="398"/>
      <c r="I28" s="398"/>
      <c r="J28" s="398"/>
      <c r="K28" s="398"/>
      <c r="L28" s="398"/>
      <c r="M28" s="398"/>
      <c r="N28" s="398"/>
    </row>
    <row r="29" spans="1:14" ht="12.75">
      <c r="A29" s="398"/>
      <c r="B29" s="398"/>
      <c r="C29" s="398"/>
      <c r="D29" s="398"/>
      <c r="E29" s="398"/>
      <c r="F29" s="398"/>
      <c r="G29" s="398"/>
      <c r="H29" s="398"/>
      <c r="I29" s="398"/>
      <c r="J29" s="398"/>
      <c r="K29" s="398"/>
      <c r="L29" s="398"/>
      <c r="M29" s="398"/>
      <c r="N29" s="398"/>
    </row>
    <row r="30" spans="1:14" ht="12.75">
      <c r="A30" s="398"/>
      <c r="B30" s="398"/>
      <c r="C30" s="398"/>
      <c r="D30" s="398"/>
      <c r="E30" s="398"/>
      <c r="F30" s="398"/>
      <c r="G30" s="398"/>
      <c r="H30" s="398"/>
      <c r="I30" s="398"/>
      <c r="J30" s="398"/>
      <c r="K30" s="398"/>
      <c r="L30" s="398"/>
      <c r="M30" s="398"/>
      <c r="N30" s="398"/>
    </row>
    <row r="31" spans="1:14" ht="12.75">
      <c r="A31" s="37"/>
      <c r="B31" s="37"/>
      <c r="C31" s="37"/>
      <c r="D31" s="37"/>
      <c r="E31" s="37"/>
      <c r="F31" s="37"/>
      <c r="G31" s="37"/>
      <c r="H31" s="37"/>
      <c r="I31" s="37"/>
      <c r="J31" s="37"/>
      <c r="K31" s="37"/>
      <c r="L31" s="37"/>
      <c r="M31" s="37"/>
      <c r="N31" s="37"/>
    </row>
    <row r="32" spans="1:14" ht="12.75">
      <c r="A32" s="682" t="s">
        <v>114</v>
      </c>
      <c r="B32" s="37"/>
      <c r="C32" s="37"/>
      <c r="D32" s="37"/>
      <c r="E32" s="37"/>
      <c r="F32" s="37"/>
      <c r="G32" s="37"/>
      <c r="H32" s="37"/>
      <c r="I32" s="37"/>
      <c r="J32" s="37"/>
      <c r="K32" s="37"/>
      <c r="L32" s="37"/>
      <c r="M32" s="37"/>
      <c r="N32" s="37"/>
    </row>
    <row r="33" spans="1:14" ht="12.75">
      <c r="A33" s="398"/>
      <c r="B33" s="398"/>
      <c r="C33" s="398"/>
      <c r="D33" s="398"/>
      <c r="E33" s="37"/>
      <c r="F33" s="398"/>
      <c r="G33" s="398"/>
      <c r="H33" s="398"/>
      <c r="I33" s="398"/>
      <c r="J33" s="37"/>
      <c r="K33" s="398"/>
      <c r="L33" s="398"/>
      <c r="M33" s="398"/>
      <c r="N33" s="398"/>
    </row>
    <row r="34" spans="1:14" ht="12.75">
      <c r="A34" s="37"/>
      <c r="B34" s="37"/>
      <c r="C34" s="37"/>
      <c r="D34" s="37"/>
      <c r="E34" s="37"/>
      <c r="F34" s="37"/>
      <c r="G34" s="37"/>
      <c r="H34" s="37"/>
      <c r="I34" s="37"/>
      <c r="J34" s="37"/>
      <c r="K34" s="37"/>
      <c r="L34" s="37"/>
      <c r="M34" s="37"/>
      <c r="N34" s="37"/>
    </row>
    <row r="35" spans="1:14" ht="27.75" customHeight="1" thickBot="1">
      <c r="A35" s="736" t="s">
        <v>116</v>
      </c>
      <c r="B35" s="736"/>
      <c r="C35" s="736"/>
      <c r="D35" s="401"/>
      <c r="E35" s="34" t="s">
        <v>115</v>
      </c>
      <c r="F35" s="37"/>
      <c r="G35" s="401"/>
      <c r="H35" s="37"/>
      <c r="I35" s="37"/>
      <c r="J35" s="401"/>
      <c r="K35" s="37"/>
      <c r="L35" s="37"/>
      <c r="M35" s="401"/>
      <c r="N35" s="401"/>
    </row>
    <row r="36" spans="1:14" ht="13.5" thickBot="1">
      <c r="A36" s="37"/>
      <c r="B36" s="395"/>
      <c r="C36" s="37" t="s">
        <v>117</v>
      </c>
      <c r="D36" s="37"/>
      <c r="E36" s="395"/>
      <c r="F36" s="37" t="s">
        <v>724</v>
      </c>
      <c r="G36" s="37"/>
      <c r="H36" s="395"/>
      <c r="I36" s="37" t="s">
        <v>725</v>
      </c>
      <c r="J36" s="37"/>
      <c r="K36" s="395"/>
      <c r="L36" s="37" t="s">
        <v>120</v>
      </c>
      <c r="M36" s="37"/>
      <c r="N36" s="37"/>
    </row>
    <row r="37" spans="1:14" ht="13.5" thickBot="1">
      <c r="A37" s="37"/>
      <c r="B37" s="395"/>
      <c r="C37" s="37" t="s">
        <v>118</v>
      </c>
      <c r="D37" s="37"/>
      <c r="E37" s="395"/>
      <c r="F37" s="37" t="s">
        <v>724</v>
      </c>
      <c r="G37" s="37"/>
      <c r="H37" s="395"/>
      <c r="I37" s="37" t="s">
        <v>725</v>
      </c>
      <c r="J37" s="37"/>
      <c r="K37" s="395"/>
      <c r="L37" s="37" t="s">
        <v>120</v>
      </c>
      <c r="M37" s="37"/>
      <c r="N37" s="37"/>
    </row>
    <row r="38" spans="1:14" ht="13.5" thickBot="1">
      <c r="A38" s="37"/>
      <c r="B38" s="395"/>
      <c r="C38" s="37" t="s">
        <v>121</v>
      </c>
      <c r="D38" s="37"/>
      <c r="E38" s="395"/>
      <c r="F38" s="37" t="s">
        <v>724</v>
      </c>
      <c r="G38" s="37"/>
      <c r="H38" s="395"/>
      <c r="I38" s="37" t="s">
        <v>725</v>
      </c>
      <c r="J38" s="37"/>
      <c r="K38" s="395"/>
      <c r="L38" s="37" t="s">
        <v>120</v>
      </c>
      <c r="M38" s="37"/>
      <c r="N38" s="37"/>
    </row>
    <row r="39" spans="1:14" ht="13.5" thickBot="1">
      <c r="A39" s="37"/>
      <c r="B39" s="395"/>
      <c r="C39" s="37" t="s">
        <v>119</v>
      </c>
      <c r="D39" s="37"/>
      <c r="E39" s="38"/>
      <c r="F39" s="37"/>
      <c r="G39" s="37"/>
      <c r="H39" s="38"/>
      <c r="I39" s="37"/>
      <c r="J39" s="37"/>
      <c r="K39" s="38"/>
      <c r="L39" s="37"/>
      <c r="M39" s="37"/>
      <c r="N39" s="37"/>
    </row>
    <row r="40" spans="1:14" ht="13.5" thickBot="1">
      <c r="A40" s="37"/>
      <c r="B40" s="395"/>
      <c r="C40" s="37" t="s">
        <v>709</v>
      </c>
      <c r="D40" s="398"/>
      <c r="E40" s="398"/>
      <c r="F40" s="398"/>
      <c r="G40" s="37"/>
      <c r="H40" s="38"/>
      <c r="I40" s="37"/>
      <c r="J40" s="37"/>
      <c r="K40" s="38"/>
      <c r="L40" s="37"/>
      <c r="M40" s="37"/>
      <c r="N40" s="37"/>
    </row>
    <row r="41" spans="1:14" ht="12.75">
      <c r="A41" s="37"/>
      <c r="B41" s="37"/>
      <c r="C41" s="37"/>
      <c r="D41" s="37"/>
      <c r="E41" s="37"/>
      <c r="F41" s="37"/>
      <c r="G41" s="37"/>
      <c r="H41" s="37"/>
      <c r="I41" s="37"/>
      <c r="J41" s="37"/>
      <c r="K41" s="37"/>
      <c r="L41" s="37"/>
      <c r="M41" s="37"/>
      <c r="N41" s="37"/>
    </row>
    <row r="42" spans="1:14" ht="13.5" thickBot="1">
      <c r="A42" s="34" t="s">
        <v>122</v>
      </c>
      <c r="B42" s="37"/>
      <c r="C42" s="37"/>
      <c r="D42" s="37"/>
      <c r="E42" s="37"/>
      <c r="F42" s="37"/>
      <c r="G42" s="37"/>
      <c r="H42" s="37"/>
      <c r="I42" s="37"/>
      <c r="J42" s="37"/>
      <c r="K42" s="37"/>
      <c r="L42" s="37"/>
      <c r="M42" s="37"/>
      <c r="N42" s="37"/>
    </row>
    <row r="43" spans="1:14" ht="13.5" thickBot="1">
      <c r="A43" s="34"/>
      <c r="B43" s="395"/>
      <c r="C43" s="37" t="s">
        <v>123</v>
      </c>
      <c r="D43" s="37"/>
      <c r="E43" s="395"/>
      <c r="F43" s="37" t="s">
        <v>42</v>
      </c>
      <c r="G43" s="37"/>
      <c r="H43" s="395"/>
      <c r="I43" s="37" t="s">
        <v>124</v>
      </c>
      <c r="J43" s="37"/>
      <c r="K43" s="395"/>
      <c r="L43" s="37" t="s">
        <v>125</v>
      </c>
      <c r="M43" s="37"/>
      <c r="N43" s="37"/>
    </row>
    <row r="44" spans="1:14" ht="12.75">
      <c r="A44" s="37"/>
      <c r="B44" s="37"/>
      <c r="C44" s="37"/>
      <c r="D44" s="37"/>
      <c r="E44" s="37"/>
      <c r="F44" s="37"/>
      <c r="G44" s="37"/>
      <c r="H44" s="37"/>
      <c r="I44" s="37"/>
      <c r="J44" s="37"/>
      <c r="K44" s="37"/>
      <c r="L44" s="37"/>
      <c r="M44" s="37"/>
      <c r="N44" s="37"/>
    </row>
    <row r="45" spans="1:14" ht="13.5" thickBot="1">
      <c r="A45" s="682" t="s">
        <v>126</v>
      </c>
      <c r="B45" s="37"/>
      <c r="C45" s="37"/>
      <c r="D45" s="37"/>
      <c r="E45" s="37"/>
      <c r="F45" s="37"/>
      <c r="G45" s="37"/>
      <c r="H45" s="37"/>
      <c r="I45" s="37"/>
      <c r="J45" s="37"/>
      <c r="K45" s="37"/>
      <c r="L45" s="37"/>
      <c r="M45" s="37"/>
      <c r="N45" s="37"/>
    </row>
    <row r="46" spans="1:14" ht="13.5" thickBot="1">
      <c r="A46" s="37"/>
      <c r="B46" s="395"/>
      <c r="C46" s="37" t="s">
        <v>127</v>
      </c>
      <c r="D46" s="398"/>
      <c r="E46" s="398"/>
      <c r="F46" s="398"/>
      <c r="G46" s="398"/>
      <c r="H46" s="398"/>
      <c r="I46" s="398"/>
      <c r="J46" s="37"/>
      <c r="K46" s="37"/>
      <c r="L46" s="37"/>
      <c r="M46" s="37"/>
      <c r="N46" s="37"/>
    </row>
    <row r="47" spans="1:14" ht="13.5" thickBot="1">
      <c r="A47" s="37"/>
      <c r="B47" s="395"/>
      <c r="C47" s="402" t="s">
        <v>725</v>
      </c>
      <c r="D47" s="38"/>
      <c r="E47" s="38"/>
      <c r="F47" s="38"/>
      <c r="G47" s="37"/>
      <c r="H47" s="37"/>
      <c r="I47" s="37"/>
      <c r="J47" s="37"/>
      <c r="K47" s="37"/>
      <c r="L47" s="37"/>
      <c r="M47" s="37"/>
      <c r="N47" s="37"/>
    </row>
    <row r="48" spans="1:14" ht="13.5" thickBot="1">
      <c r="A48" s="37"/>
      <c r="B48" s="395"/>
      <c r="C48" s="37" t="s">
        <v>120</v>
      </c>
      <c r="D48" s="38"/>
      <c r="E48" s="38"/>
      <c r="F48" s="38"/>
      <c r="G48" s="37"/>
      <c r="H48" s="38"/>
      <c r="I48" s="37"/>
      <c r="J48" s="38"/>
      <c r="K48" s="38"/>
      <c r="L48" s="38"/>
      <c r="M48" s="37"/>
      <c r="N48" s="37"/>
    </row>
    <row r="49" spans="1:14" ht="13.5" thickBot="1">
      <c r="A49" s="37"/>
      <c r="B49" s="395"/>
      <c r="C49" s="37" t="s">
        <v>709</v>
      </c>
      <c r="D49" s="398"/>
      <c r="E49" s="398"/>
      <c r="F49" s="398"/>
      <c r="G49" s="398"/>
      <c r="H49" s="398"/>
      <c r="I49" s="398"/>
      <c r="J49" s="38"/>
      <c r="K49" s="38"/>
      <c r="L49" s="38"/>
      <c r="M49" s="37"/>
      <c r="N49" s="37"/>
    </row>
    <row r="50" spans="1:14" ht="12.75">
      <c r="A50" s="37"/>
      <c r="B50" s="37"/>
      <c r="C50" s="37"/>
      <c r="D50" s="37"/>
      <c r="E50" s="37"/>
      <c r="F50" s="37"/>
      <c r="G50" s="37"/>
      <c r="H50" s="37"/>
      <c r="I50" s="37"/>
      <c r="J50" s="37"/>
      <c r="K50" s="37"/>
      <c r="L50" s="37"/>
      <c r="M50" s="37"/>
      <c r="N50" s="37"/>
    </row>
    <row r="51" spans="1:14" ht="39" customHeight="1">
      <c r="A51" s="736" t="s">
        <v>128</v>
      </c>
      <c r="B51" s="736"/>
      <c r="C51" s="736"/>
      <c r="D51" s="37"/>
      <c r="E51" s="736" t="s">
        <v>129</v>
      </c>
      <c r="F51" s="736"/>
      <c r="G51" s="401"/>
      <c r="H51" s="736" t="s">
        <v>130</v>
      </c>
      <c r="I51" s="736"/>
      <c r="J51" s="401"/>
      <c r="K51" s="736" t="s">
        <v>131</v>
      </c>
      <c r="L51" s="736"/>
      <c r="M51" s="37"/>
      <c r="N51" s="37"/>
    </row>
    <row r="52" spans="1:14" ht="12.75">
      <c r="A52" s="398"/>
      <c r="B52" s="398"/>
      <c r="C52" s="398"/>
      <c r="D52" s="37"/>
      <c r="E52" s="398"/>
      <c r="F52" s="398"/>
      <c r="G52" s="37"/>
      <c r="H52" s="398"/>
      <c r="I52" s="398"/>
      <c r="J52" s="37"/>
      <c r="K52" s="398"/>
      <c r="L52" s="398"/>
      <c r="M52" s="398"/>
      <c r="N52" s="398"/>
    </row>
    <row r="53" spans="1:14" ht="12.75">
      <c r="A53" s="398"/>
      <c r="B53" s="398"/>
      <c r="C53" s="398"/>
      <c r="D53" s="37"/>
      <c r="E53" s="398"/>
      <c r="F53" s="398"/>
      <c r="G53" s="37"/>
      <c r="H53" s="398"/>
      <c r="I53" s="398"/>
      <c r="J53" s="37"/>
      <c r="K53" s="398"/>
      <c r="L53" s="398"/>
      <c r="M53" s="398"/>
      <c r="N53" s="398"/>
    </row>
    <row r="54" spans="1:14" ht="12.75">
      <c r="A54" s="398"/>
      <c r="B54" s="398"/>
      <c r="C54" s="398"/>
      <c r="D54" s="37"/>
      <c r="E54" s="398"/>
      <c r="F54" s="398"/>
      <c r="G54" s="37"/>
      <c r="H54" s="398"/>
      <c r="I54" s="398"/>
      <c r="J54" s="37"/>
      <c r="K54" s="398"/>
      <c r="L54" s="398"/>
      <c r="M54" s="398"/>
      <c r="N54" s="398"/>
    </row>
    <row r="55" spans="1:14" ht="12.75">
      <c r="A55" s="398"/>
      <c r="B55" s="398"/>
      <c r="C55" s="398"/>
      <c r="D55" s="37"/>
      <c r="E55" s="398"/>
      <c r="F55" s="398"/>
      <c r="G55" s="37"/>
      <c r="H55" s="398"/>
      <c r="I55" s="398"/>
      <c r="J55" s="37"/>
      <c r="K55" s="398"/>
      <c r="L55" s="398"/>
      <c r="M55" s="398"/>
      <c r="N55" s="398"/>
    </row>
    <row r="56" spans="1:14" ht="12.75">
      <c r="A56" s="398"/>
      <c r="B56" s="398"/>
      <c r="C56" s="398"/>
      <c r="D56" s="37"/>
      <c r="E56" s="398"/>
      <c r="F56" s="398"/>
      <c r="G56" s="37"/>
      <c r="H56" s="398"/>
      <c r="I56" s="398"/>
      <c r="J56" s="37"/>
      <c r="K56" s="398"/>
      <c r="L56" s="398"/>
      <c r="M56" s="398"/>
      <c r="N56" s="398"/>
    </row>
    <row r="57" spans="1:14" ht="12.75">
      <c r="A57" s="37"/>
      <c r="B57" s="37"/>
      <c r="C57" s="37"/>
      <c r="D57" s="37"/>
      <c r="E57" s="37"/>
      <c r="F57" s="37"/>
      <c r="G57" s="37"/>
      <c r="H57" s="37"/>
      <c r="I57" s="37"/>
      <c r="J57" s="37"/>
      <c r="K57" s="37"/>
      <c r="L57" s="37"/>
      <c r="M57" s="37"/>
      <c r="N57" s="37"/>
    </row>
    <row r="58" spans="1:14" ht="12.75">
      <c r="A58" s="37"/>
      <c r="B58" s="37"/>
      <c r="C58" s="37"/>
      <c r="D58" s="37"/>
      <c r="E58" s="37"/>
      <c r="F58" s="37"/>
      <c r="G58" s="37"/>
      <c r="H58" s="37"/>
      <c r="I58" s="37"/>
      <c r="J58" s="37"/>
      <c r="K58" s="37"/>
      <c r="L58" s="37"/>
      <c r="M58" s="37"/>
      <c r="N58" s="37"/>
    </row>
    <row r="59" spans="1:14" ht="42.75" customHeight="1">
      <c r="A59" s="736" t="s">
        <v>132</v>
      </c>
      <c r="B59" s="736"/>
      <c r="C59" s="736"/>
      <c r="D59" s="37"/>
      <c r="E59" s="736" t="s">
        <v>133</v>
      </c>
      <c r="F59" s="736"/>
      <c r="G59" s="37"/>
      <c r="H59" s="736" t="s">
        <v>134</v>
      </c>
      <c r="I59" s="736"/>
      <c r="J59" s="37"/>
      <c r="K59" s="736" t="s">
        <v>135</v>
      </c>
      <c r="L59" s="737"/>
      <c r="M59" s="737"/>
      <c r="N59" s="737"/>
    </row>
    <row r="60" spans="1:14" ht="12.75">
      <c r="A60" s="398"/>
      <c r="B60" s="398"/>
      <c r="C60" s="398"/>
      <c r="D60" s="38"/>
      <c r="E60" s="398"/>
      <c r="F60" s="398"/>
      <c r="G60" s="38"/>
      <c r="H60" s="398"/>
      <c r="I60" s="398"/>
      <c r="J60" s="38"/>
      <c r="K60" s="398"/>
      <c r="L60" s="398"/>
      <c r="M60" s="398"/>
      <c r="N60" s="398"/>
    </row>
    <row r="61" spans="1:14" ht="12.75">
      <c r="A61" s="398"/>
      <c r="B61" s="398"/>
      <c r="C61" s="398"/>
      <c r="D61" s="38"/>
      <c r="E61" s="398"/>
      <c r="F61" s="398"/>
      <c r="G61" s="38"/>
      <c r="H61" s="398"/>
      <c r="I61" s="398"/>
      <c r="J61" s="38"/>
      <c r="K61" s="398"/>
      <c r="L61" s="398"/>
      <c r="M61" s="398"/>
      <c r="N61" s="398"/>
    </row>
    <row r="62" spans="1:14" ht="12.75">
      <c r="A62" s="398"/>
      <c r="B62" s="398"/>
      <c r="C62" s="398"/>
      <c r="D62" s="38"/>
      <c r="E62" s="398"/>
      <c r="F62" s="398"/>
      <c r="G62" s="38"/>
      <c r="H62" s="398"/>
      <c r="I62" s="398"/>
      <c r="J62" s="38"/>
      <c r="K62" s="398"/>
      <c r="L62" s="398"/>
      <c r="M62" s="398"/>
      <c r="N62" s="398"/>
    </row>
    <row r="63" spans="1:14" ht="12.75">
      <c r="A63" s="398"/>
      <c r="B63" s="398"/>
      <c r="C63" s="398"/>
      <c r="D63" s="38"/>
      <c r="E63" s="398"/>
      <c r="F63" s="398"/>
      <c r="G63" s="38"/>
      <c r="H63" s="398"/>
      <c r="I63" s="398"/>
      <c r="J63" s="38"/>
      <c r="K63" s="398"/>
      <c r="L63" s="398"/>
      <c r="M63" s="398"/>
      <c r="N63" s="398"/>
    </row>
    <row r="64" spans="1:14" ht="12.75">
      <c r="A64" s="398"/>
      <c r="B64" s="398"/>
      <c r="C64" s="398"/>
      <c r="D64" s="38"/>
      <c r="E64" s="398"/>
      <c r="F64" s="398"/>
      <c r="G64" s="38"/>
      <c r="H64" s="398"/>
      <c r="I64" s="398"/>
      <c r="J64" s="38"/>
      <c r="K64" s="398"/>
      <c r="L64" s="398"/>
      <c r="M64" s="398"/>
      <c r="N64" s="398"/>
    </row>
    <row r="65" spans="1:14" ht="12.75">
      <c r="A65" s="398"/>
      <c r="B65" s="398"/>
      <c r="C65" s="398"/>
      <c r="D65" s="38"/>
      <c r="E65" s="398"/>
      <c r="F65" s="398"/>
      <c r="G65" s="38"/>
      <c r="H65" s="398"/>
      <c r="I65" s="398"/>
      <c r="J65" s="38"/>
      <c r="K65" s="398"/>
      <c r="L65" s="398"/>
      <c r="M65" s="398"/>
      <c r="N65" s="398"/>
    </row>
    <row r="66" spans="1:14" ht="12.75">
      <c r="A66" s="398"/>
      <c r="B66" s="398"/>
      <c r="C66" s="398"/>
      <c r="D66" s="38"/>
      <c r="E66" s="398"/>
      <c r="F66" s="398"/>
      <c r="G66" s="38"/>
      <c r="H66" s="398"/>
      <c r="I66" s="398"/>
      <c r="J66" s="38"/>
      <c r="K66" s="398"/>
      <c r="L66" s="398"/>
      <c r="M66" s="398"/>
      <c r="N66" s="398"/>
    </row>
    <row r="67" spans="1:14" ht="12.75">
      <c r="A67" s="398"/>
      <c r="B67" s="398"/>
      <c r="C67" s="398"/>
      <c r="D67" s="38"/>
      <c r="E67" s="398"/>
      <c r="F67" s="398"/>
      <c r="G67" s="38"/>
      <c r="H67" s="398"/>
      <c r="I67" s="398"/>
      <c r="J67" s="38"/>
      <c r="K67" s="398"/>
      <c r="L67" s="398"/>
      <c r="M67" s="398"/>
      <c r="N67" s="398"/>
    </row>
    <row r="68" spans="1:14" ht="12.75">
      <c r="A68" s="398"/>
      <c r="B68" s="398"/>
      <c r="C68" s="398"/>
      <c r="D68" s="38"/>
      <c r="E68" s="398"/>
      <c r="F68" s="398"/>
      <c r="G68" s="38"/>
      <c r="H68" s="398"/>
      <c r="I68" s="398"/>
      <c r="J68" s="38"/>
      <c r="K68" s="398"/>
      <c r="L68" s="398"/>
      <c r="M68" s="398"/>
      <c r="N68" s="398"/>
    </row>
    <row r="69" spans="1:14" ht="12.75">
      <c r="A69" s="37"/>
      <c r="B69" s="37"/>
      <c r="C69" s="37"/>
      <c r="D69" s="37"/>
      <c r="E69" s="37"/>
      <c r="F69" s="37"/>
      <c r="G69" s="37"/>
      <c r="H69" s="37"/>
      <c r="I69" s="37"/>
      <c r="J69" s="37"/>
      <c r="K69" s="37"/>
      <c r="L69" s="37"/>
      <c r="M69" s="37"/>
      <c r="N69" s="37"/>
    </row>
    <row r="70" spans="1:14" ht="12.75">
      <c r="A70" s="37"/>
      <c r="B70" s="37"/>
      <c r="C70" s="37"/>
      <c r="D70" s="37"/>
      <c r="E70" s="37"/>
      <c r="F70" s="37"/>
      <c r="G70" s="37"/>
      <c r="H70" s="37"/>
      <c r="I70" s="37"/>
      <c r="J70" s="37"/>
      <c r="K70" s="37"/>
      <c r="L70" s="37"/>
      <c r="M70" s="37"/>
      <c r="N70" s="37"/>
    </row>
    <row r="71" spans="1:14" ht="18">
      <c r="A71" s="33" t="s">
        <v>136</v>
      </c>
      <c r="B71" s="37"/>
      <c r="C71" s="37"/>
      <c r="D71" s="37"/>
      <c r="E71" s="37"/>
      <c r="F71" s="37"/>
      <c r="G71" s="37"/>
      <c r="H71" s="37"/>
      <c r="I71" s="37"/>
      <c r="J71" s="37"/>
      <c r="K71" s="37"/>
      <c r="L71" s="37"/>
      <c r="M71" s="37"/>
      <c r="N71" s="37"/>
    </row>
    <row r="72" spans="1:14" ht="12.75">
      <c r="A72" s="37"/>
      <c r="B72" s="37"/>
      <c r="C72" s="37"/>
      <c r="D72" s="37"/>
      <c r="E72" s="37"/>
      <c r="F72" s="37"/>
      <c r="G72" s="37"/>
      <c r="H72" s="37"/>
      <c r="I72" s="37"/>
      <c r="J72" s="37"/>
      <c r="K72" s="37"/>
      <c r="L72" s="37"/>
      <c r="M72" s="37"/>
      <c r="N72" s="37"/>
    </row>
    <row r="73" spans="1:14" ht="13.5" customHeight="1" thickBot="1">
      <c r="A73" s="34" t="s">
        <v>137</v>
      </c>
      <c r="B73" s="34"/>
      <c r="C73" s="34"/>
      <c r="D73" s="37"/>
      <c r="E73" s="37"/>
      <c r="F73" s="37"/>
      <c r="G73" s="37"/>
      <c r="H73" s="37"/>
      <c r="I73" s="37"/>
      <c r="J73" s="37"/>
      <c r="K73" s="37"/>
      <c r="L73" s="37"/>
      <c r="M73" s="37"/>
      <c r="N73" s="37"/>
    </row>
    <row r="74" spans="1:14" ht="13.5" thickBot="1">
      <c r="A74" s="37"/>
      <c r="B74" s="395"/>
      <c r="C74" s="37" t="s">
        <v>138</v>
      </c>
      <c r="D74" s="37"/>
      <c r="E74" s="395"/>
      <c r="F74" s="37" t="s">
        <v>139</v>
      </c>
      <c r="G74" s="37"/>
      <c r="H74" s="395"/>
      <c r="I74" s="37" t="s">
        <v>140</v>
      </c>
      <c r="J74" s="37"/>
      <c r="K74" s="395"/>
      <c r="L74" s="37" t="s">
        <v>709</v>
      </c>
      <c r="M74" s="37"/>
      <c r="N74" s="37"/>
    </row>
    <row r="75" spans="1:14" ht="12.75">
      <c r="A75" s="37"/>
      <c r="B75" s="37"/>
      <c r="C75" s="37"/>
      <c r="D75" s="37"/>
      <c r="E75" s="37"/>
      <c r="F75" s="37"/>
      <c r="G75" s="37"/>
      <c r="H75" s="37"/>
      <c r="I75" s="37"/>
      <c r="J75" s="37"/>
      <c r="K75" s="396"/>
      <c r="L75" s="397"/>
      <c r="M75" s="398"/>
      <c r="N75" s="398"/>
    </row>
    <row r="76" spans="1:14" ht="12.75">
      <c r="A76" s="37"/>
      <c r="B76" s="37"/>
      <c r="C76" s="37"/>
      <c r="D76" s="37"/>
      <c r="E76" s="37"/>
      <c r="F76" s="37"/>
      <c r="G76" s="37"/>
      <c r="H76" s="37"/>
      <c r="I76" s="37"/>
      <c r="J76" s="37"/>
      <c r="K76" s="37"/>
      <c r="L76" s="37"/>
      <c r="M76" s="37"/>
      <c r="N76" s="37"/>
    </row>
    <row r="77" spans="1:14" ht="12.75">
      <c r="A77" s="667" t="s">
        <v>141</v>
      </c>
      <c r="B77" s="34"/>
      <c r="C77" s="34"/>
      <c r="D77" s="37"/>
      <c r="E77" s="37"/>
      <c r="F77" s="37"/>
      <c r="G77" s="37"/>
      <c r="H77" s="37"/>
      <c r="I77" s="37"/>
      <c r="J77" s="37"/>
      <c r="K77" s="37"/>
      <c r="L77" s="37"/>
      <c r="M77" s="37"/>
      <c r="N77" s="37"/>
    </row>
    <row r="78" spans="1:14" ht="12.75">
      <c r="A78" s="37"/>
      <c r="B78" s="398"/>
      <c r="C78" s="398"/>
      <c r="D78" s="37"/>
      <c r="E78" s="398"/>
      <c r="F78" s="403"/>
      <c r="G78" s="37"/>
      <c r="H78" s="398"/>
      <c r="I78" s="403"/>
      <c r="J78" s="37"/>
      <c r="K78" s="396"/>
      <c r="L78" s="397"/>
      <c r="M78" s="398"/>
      <c r="N78" s="398"/>
    </row>
    <row r="79" spans="1:14" ht="12.75">
      <c r="A79" s="37"/>
      <c r="B79" s="37"/>
      <c r="C79" s="37"/>
      <c r="D79" s="37"/>
      <c r="E79" s="37"/>
      <c r="F79" s="37"/>
      <c r="G79" s="37"/>
      <c r="H79" s="37"/>
      <c r="I79" s="37"/>
      <c r="J79" s="37"/>
      <c r="K79" s="37"/>
      <c r="L79" s="37"/>
      <c r="M79" s="37"/>
      <c r="N79" s="37"/>
    </row>
    <row r="80" spans="1:14" ht="12.75">
      <c r="A80" s="34" t="s">
        <v>142</v>
      </c>
      <c r="B80" s="34"/>
      <c r="C80" s="37"/>
      <c r="D80" s="37"/>
      <c r="E80" s="37"/>
      <c r="F80" s="37"/>
      <c r="G80" s="37"/>
      <c r="H80" s="37"/>
      <c r="I80" s="37"/>
      <c r="J80" s="37"/>
      <c r="K80" s="37"/>
      <c r="L80" s="37"/>
      <c r="M80" s="37"/>
      <c r="N80" s="37"/>
    </row>
    <row r="81" spans="1:14" ht="12.75">
      <c r="A81" s="37"/>
      <c r="B81" s="398"/>
      <c r="C81" s="398"/>
      <c r="D81" s="37"/>
      <c r="E81" s="398"/>
      <c r="F81" s="403"/>
      <c r="G81" s="37"/>
      <c r="H81" s="398"/>
      <c r="I81" s="403"/>
      <c r="J81" s="37"/>
      <c r="K81" s="396"/>
      <c r="L81" s="397"/>
      <c r="M81" s="398"/>
      <c r="N81" s="398"/>
    </row>
    <row r="82" spans="1:14" ht="12.75">
      <c r="A82" s="37"/>
      <c r="B82" s="37"/>
      <c r="C82" s="37"/>
      <c r="D82" s="37"/>
      <c r="E82" s="37"/>
      <c r="F82" s="37"/>
      <c r="G82" s="37"/>
      <c r="H82" s="37"/>
      <c r="I82" s="37"/>
      <c r="J82" s="37"/>
      <c r="K82" s="37"/>
      <c r="L82" s="37"/>
      <c r="M82" s="37"/>
      <c r="N82" s="37"/>
    </row>
    <row r="83" spans="1:14" ht="12.75" customHeight="1">
      <c r="A83" s="34" t="s">
        <v>143</v>
      </c>
      <c r="B83" s="37"/>
      <c r="C83" s="37"/>
      <c r="D83" s="37"/>
      <c r="E83" s="37"/>
      <c r="F83" s="37"/>
      <c r="G83" s="37"/>
      <c r="H83" s="37"/>
      <c r="I83" s="37"/>
      <c r="J83" s="37"/>
      <c r="K83" s="37"/>
      <c r="L83" s="37"/>
      <c r="M83" s="37"/>
      <c r="N83" s="37"/>
    </row>
    <row r="84" spans="1:14" ht="12.75">
      <c r="A84" s="37"/>
      <c r="B84" s="398"/>
      <c r="C84" s="398"/>
      <c r="D84" s="37"/>
      <c r="E84" s="398"/>
      <c r="F84" s="403"/>
      <c r="G84" s="37"/>
      <c r="H84" s="398"/>
      <c r="I84" s="403"/>
      <c r="J84" s="37"/>
      <c r="K84" s="396"/>
      <c r="L84" s="397"/>
      <c r="M84" s="398"/>
      <c r="N84" s="398"/>
    </row>
    <row r="85" spans="1:14" ht="12.75">
      <c r="A85" s="37"/>
      <c r="B85" s="37"/>
      <c r="C85" s="37"/>
      <c r="D85" s="37"/>
      <c r="E85" s="37"/>
      <c r="F85" s="37"/>
      <c r="G85" s="37"/>
      <c r="H85" s="37"/>
      <c r="I85" s="37"/>
      <c r="J85" s="37"/>
      <c r="K85" s="37"/>
      <c r="L85" s="37"/>
      <c r="M85" s="37"/>
      <c r="N85" s="37"/>
    </row>
    <row r="86" spans="1:14" ht="27.75" customHeight="1">
      <c r="A86" s="738" t="s">
        <v>144</v>
      </c>
      <c r="B86" s="739"/>
      <c r="C86" s="739"/>
      <c r="D86" s="739"/>
      <c r="E86" s="739"/>
      <c r="F86" s="739"/>
      <c r="G86" s="739"/>
      <c r="H86" s="739"/>
      <c r="I86" s="739"/>
      <c r="J86" s="739"/>
      <c r="K86" s="739"/>
      <c r="L86" s="739"/>
      <c r="M86" s="739"/>
      <c r="N86" s="739"/>
    </row>
    <row r="87" spans="1:14" ht="12.75">
      <c r="A87" s="37"/>
      <c r="B87" s="398"/>
      <c r="C87" s="398"/>
      <c r="D87" s="37"/>
      <c r="E87" s="398"/>
      <c r="F87" s="403"/>
      <c r="G87" s="37"/>
      <c r="H87" s="398"/>
      <c r="I87" s="403"/>
      <c r="J87" s="37"/>
      <c r="K87" s="396"/>
      <c r="L87" s="397"/>
      <c r="M87" s="398"/>
      <c r="N87" s="398"/>
    </row>
    <row r="88" spans="1:14" ht="12.75">
      <c r="A88" s="37"/>
      <c r="B88" s="37"/>
      <c r="C88" s="37"/>
      <c r="D88" s="37"/>
      <c r="E88" s="37"/>
      <c r="F88" s="37"/>
      <c r="G88" s="37"/>
      <c r="H88" s="37"/>
      <c r="I88" s="37"/>
      <c r="J88" s="37"/>
      <c r="K88" s="37"/>
      <c r="L88" s="37"/>
      <c r="M88" s="37"/>
      <c r="N88" s="37"/>
    </row>
    <row r="89" spans="1:14" ht="24.75" customHeight="1">
      <c r="A89" s="736" t="s">
        <v>145</v>
      </c>
      <c r="B89" s="736"/>
      <c r="C89" s="736"/>
      <c r="D89" s="736"/>
      <c r="E89" s="736"/>
      <c r="F89" s="736"/>
      <c r="G89" s="736"/>
      <c r="H89" s="736"/>
      <c r="I89" s="736"/>
      <c r="J89" s="736"/>
      <c r="K89" s="736"/>
      <c r="L89" s="736"/>
      <c r="M89" s="736"/>
      <c r="N89" s="736"/>
    </row>
    <row r="90" spans="1:14" ht="12.75">
      <c r="A90" s="37"/>
      <c r="B90" s="398"/>
      <c r="C90" s="398"/>
      <c r="D90" s="37"/>
      <c r="E90" s="398"/>
      <c r="F90" s="403"/>
      <c r="G90" s="37"/>
      <c r="H90" s="398"/>
      <c r="I90" s="403"/>
      <c r="J90" s="37"/>
      <c r="K90" s="396"/>
      <c r="L90" s="397"/>
      <c r="M90" s="398"/>
      <c r="N90" s="398"/>
    </row>
    <row r="91" spans="1:14" ht="12.75">
      <c r="A91" s="37"/>
      <c r="B91" s="398"/>
      <c r="C91" s="398"/>
      <c r="D91" s="37"/>
      <c r="E91" s="398"/>
      <c r="F91" s="403"/>
      <c r="G91" s="37"/>
      <c r="H91" s="398"/>
      <c r="I91" s="403"/>
      <c r="J91" s="37"/>
      <c r="K91" s="396"/>
      <c r="L91" s="397"/>
      <c r="M91" s="398"/>
      <c r="N91" s="398"/>
    </row>
    <row r="92" spans="1:14" ht="12.75">
      <c r="A92" s="37"/>
      <c r="B92" s="37"/>
      <c r="C92" s="37"/>
      <c r="D92" s="37"/>
      <c r="E92" s="37"/>
      <c r="F92" s="37"/>
      <c r="G92" s="37"/>
      <c r="H92" s="37"/>
      <c r="I92" s="37"/>
      <c r="J92" s="37"/>
      <c r="K92" s="37"/>
      <c r="L92" s="37"/>
      <c r="M92" s="37"/>
      <c r="N92" s="37"/>
    </row>
    <row r="93" spans="1:14" ht="13.5" thickBot="1">
      <c r="A93" s="34"/>
      <c r="B93" s="37"/>
      <c r="C93" s="37"/>
      <c r="D93" s="37"/>
      <c r="E93" s="37"/>
      <c r="F93" s="37"/>
      <c r="G93" s="37"/>
      <c r="H93" s="37"/>
      <c r="I93" s="37"/>
      <c r="J93" s="37"/>
      <c r="K93" s="37"/>
      <c r="L93" s="37"/>
      <c r="M93" s="37"/>
      <c r="N93" s="37"/>
    </row>
    <row r="94" spans="1:14" ht="13.5" thickBot="1">
      <c r="A94" s="37"/>
      <c r="B94" s="395"/>
      <c r="C94" s="38" t="s">
        <v>146</v>
      </c>
      <c r="D94" s="37"/>
      <c r="E94" s="395"/>
      <c r="F94" s="38" t="s">
        <v>146</v>
      </c>
      <c r="G94" s="37"/>
      <c r="H94" s="395"/>
      <c r="I94" s="38" t="s">
        <v>146</v>
      </c>
      <c r="J94" s="37"/>
      <c r="K94" s="395"/>
      <c r="L94" s="38" t="s">
        <v>146</v>
      </c>
      <c r="M94" s="38"/>
      <c r="N94" s="38"/>
    </row>
    <row r="95" spans="1:14" ht="13.5" thickBot="1">
      <c r="A95" s="37"/>
      <c r="B95" s="395"/>
      <c r="C95" s="38" t="s">
        <v>147</v>
      </c>
      <c r="D95" s="37"/>
      <c r="E95" s="395"/>
      <c r="F95" s="38" t="s">
        <v>147</v>
      </c>
      <c r="G95" s="37"/>
      <c r="H95" s="395"/>
      <c r="I95" s="38" t="s">
        <v>147</v>
      </c>
      <c r="J95" s="37"/>
      <c r="K95" s="395"/>
      <c r="L95" s="38" t="s">
        <v>147</v>
      </c>
      <c r="M95" s="38"/>
      <c r="N95" s="38"/>
    </row>
    <row r="96" spans="1:14" ht="13.5" thickBot="1">
      <c r="A96" s="37"/>
      <c r="B96" s="395"/>
      <c r="C96" s="38" t="s">
        <v>149</v>
      </c>
      <c r="D96" s="37"/>
      <c r="E96" s="395"/>
      <c r="F96" s="38" t="s">
        <v>149</v>
      </c>
      <c r="G96" s="37"/>
      <c r="H96" s="395"/>
      <c r="I96" s="38" t="s">
        <v>149</v>
      </c>
      <c r="J96" s="37"/>
      <c r="K96" s="395"/>
      <c r="L96" s="38" t="s">
        <v>149</v>
      </c>
      <c r="M96" s="38"/>
      <c r="N96" s="38"/>
    </row>
    <row r="97" spans="1:14" ht="13.5" thickBot="1">
      <c r="A97" s="37"/>
      <c r="B97" s="395"/>
      <c r="C97" s="38" t="s">
        <v>148</v>
      </c>
      <c r="D97" s="37"/>
      <c r="E97" s="395"/>
      <c r="F97" s="38" t="s">
        <v>148</v>
      </c>
      <c r="G97" s="37"/>
      <c r="H97" s="395"/>
      <c r="I97" s="38" t="s">
        <v>148</v>
      </c>
      <c r="J97" s="37"/>
      <c r="K97" s="395"/>
      <c r="L97" s="38" t="s">
        <v>148</v>
      </c>
      <c r="M97" s="38"/>
      <c r="N97" s="38"/>
    </row>
    <row r="98" spans="1:14" ht="13.5" thickBot="1">
      <c r="A98" s="37"/>
      <c r="B98" s="395"/>
      <c r="C98" s="38" t="s">
        <v>150</v>
      </c>
      <c r="D98" s="37"/>
      <c r="E98" s="395"/>
      <c r="F98" s="38" t="s">
        <v>150</v>
      </c>
      <c r="G98" s="37"/>
      <c r="H98" s="395"/>
      <c r="I98" s="38" t="s">
        <v>150</v>
      </c>
      <c r="J98" s="37"/>
      <c r="K98" s="395"/>
      <c r="L98" s="38" t="s">
        <v>150</v>
      </c>
      <c r="M98" s="38"/>
      <c r="N98" s="38"/>
    </row>
    <row r="99" spans="1:14" ht="13.5" thickBot="1">
      <c r="A99" s="37"/>
      <c r="B99" s="395"/>
      <c r="C99" s="38" t="s">
        <v>709</v>
      </c>
      <c r="D99" s="37"/>
      <c r="E99" s="395"/>
      <c r="F99" s="38" t="s">
        <v>709</v>
      </c>
      <c r="G99" s="37"/>
      <c r="H99" s="395"/>
      <c r="I99" s="38" t="s">
        <v>709</v>
      </c>
      <c r="J99" s="37"/>
      <c r="K99" s="395"/>
      <c r="L99" s="38" t="s">
        <v>709</v>
      </c>
      <c r="M99" s="37"/>
      <c r="N99" s="38"/>
    </row>
    <row r="100" spans="1:14" ht="12.75">
      <c r="A100" s="37"/>
      <c r="B100" s="38"/>
      <c r="C100" s="398"/>
      <c r="D100" s="403"/>
      <c r="E100" s="38"/>
      <c r="F100" s="398"/>
      <c r="G100" s="403"/>
      <c r="H100" s="38"/>
      <c r="I100" s="398"/>
      <c r="J100" s="403"/>
      <c r="K100" s="38"/>
      <c r="L100" s="398"/>
      <c r="M100" s="403"/>
      <c r="N100" s="38"/>
    </row>
    <row r="101" spans="1:14" ht="12.75">
      <c r="A101" s="37"/>
      <c r="B101" s="38"/>
      <c r="C101" s="38"/>
      <c r="D101" s="404"/>
      <c r="E101" s="38"/>
      <c r="F101" s="38"/>
      <c r="G101" s="37"/>
      <c r="H101" s="38"/>
      <c r="I101" s="38"/>
      <c r="J101" s="37"/>
      <c r="K101" s="38"/>
      <c r="L101" s="38"/>
      <c r="M101" s="38"/>
      <c r="N101" s="38"/>
    </row>
    <row r="102" spans="1:14" ht="25.5" customHeight="1">
      <c r="A102" s="736" t="s">
        <v>151</v>
      </c>
      <c r="B102" s="736"/>
      <c r="C102" s="736"/>
      <c r="D102" s="736"/>
      <c r="E102" s="736"/>
      <c r="F102" s="736"/>
      <c r="G102" s="736"/>
      <c r="H102" s="736"/>
      <c r="I102" s="736"/>
      <c r="J102" s="736"/>
      <c r="K102" s="736"/>
      <c r="L102" s="736"/>
      <c r="M102" s="736"/>
      <c r="N102" s="736"/>
    </row>
    <row r="103" spans="1:14" ht="13.5" thickBot="1">
      <c r="A103" s="37"/>
      <c r="B103" s="398"/>
      <c r="C103" s="398"/>
      <c r="D103" s="37"/>
      <c r="E103" s="398"/>
      <c r="F103" s="403"/>
      <c r="G103" s="37"/>
      <c r="H103" s="398"/>
      <c r="I103" s="403"/>
      <c r="J103" s="37"/>
      <c r="K103" s="396"/>
      <c r="L103" s="397"/>
      <c r="M103" s="398"/>
      <c r="N103" s="398"/>
    </row>
    <row r="104" spans="1:14" ht="13.5" thickBot="1">
      <c r="A104" s="37"/>
      <c r="B104" s="395"/>
      <c r="C104" s="37" t="s">
        <v>152</v>
      </c>
      <c r="D104" s="37"/>
      <c r="E104" s="395"/>
      <c r="F104" s="37" t="s">
        <v>152</v>
      </c>
      <c r="G104" s="37"/>
      <c r="H104" s="395"/>
      <c r="I104" s="37" t="s">
        <v>152</v>
      </c>
      <c r="J104" s="37"/>
      <c r="K104" s="395"/>
      <c r="L104" s="37" t="s">
        <v>152</v>
      </c>
      <c r="M104" s="37"/>
      <c r="N104" s="37"/>
    </row>
    <row r="105" spans="1:14" ht="13.5" thickBot="1">
      <c r="A105" s="37"/>
      <c r="B105" s="395"/>
      <c r="C105" s="37" t="s">
        <v>153</v>
      </c>
      <c r="D105" s="37"/>
      <c r="E105" s="395"/>
      <c r="F105" s="37" t="s">
        <v>153</v>
      </c>
      <c r="G105" s="37"/>
      <c r="H105" s="395"/>
      <c r="I105" s="37" t="s">
        <v>153</v>
      </c>
      <c r="J105" s="37"/>
      <c r="K105" s="395"/>
      <c r="L105" s="37" t="s">
        <v>153</v>
      </c>
      <c r="M105" s="37"/>
      <c r="N105" s="37"/>
    </row>
    <row r="106" spans="1:14" ht="12.75">
      <c r="A106" s="37"/>
      <c r="B106" s="37"/>
      <c r="C106" s="37"/>
      <c r="D106" s="37"/>
      <c r="E106" s="37"/>
      <c r="F106" s="37"/>
      <c r="G106" s="37"/>
      <c r="H106" s="37"/>
      <c r="I106" s="37"/>
      <c r="J106" s="37"/>
      <c r="K106" s="37"/>
      <c r="L106" s="37"/>
      <c r="M106" s="38"/>
      <c r="N106" s="38"/>
    </row>
    <row r="107" spans="1:14" ht="13.5" thickBot="1">
      <c r="A107" s="37"/>
      <c r="B107" s="398"/>
      <c r="C107" s="398"/>
      <c r="D107" s="37"/>
      <c r="E107" s="398"/>
      <c r="F107" s="403"/>
      <c r="G107" s="37"/>
      <c r="H107" s="398"/>
      <c r="I107" s="403"/>
      <c r="J107" s="37"/>
      <c r="K107" s="396"/>
      <c r="L107" s="397"/>
      <c r="M107" s="398"/>
      <c r="N107" s="398"/>
    </row>
    <row r="108" spans="1:14" ht="13.5" thickBot="1">
      <c r="A108" s="37"/>
      <c r="B108" s="395"/>
      <c r="C108" s="37" t="s">
        <v>152</v>
      </c>
      <c r="D108" s="37"/>
      <c r="E108" s="395"/>
      <c r="F108" s="37" t="s">
        <v>152</v>
      </c>
      <c r="G108" s="37"/>
      <c r="H108" s="395"/>
      <c r="I108" s="37" t="s">
        <v>152</v>
      </c>
      <c r="J108" s="37"/>
      <c r="K108" s="395"/>
      <c r="L108" s="37" t="s">
        <v>152</v>
      </c>
      <c r="M108" s="37"/>
      <c r="N108" s="37"/>
    </row>
    <row r="109" spans="1:14" ht="13.5" thickBot="1">
      <c r="A109" s="37"/>
      <c r="B109" s="395"/>
      <c r="C109" s="37" t="s">
        <v>153</v>
      </c>
      <c r="D109" s="37"/>
      <c r="E109" s="395"/>
      <c r="F109" s="37" t="s">
        <v>153</v>
      </c>
      <c r="G109" s="37"/>
      <c r="H109" s="395"/>
      <c r="I109" s="37" t="s">
        <v>153</v>
      </c>
      <c r="J109" s="37"/>
      <c r="K109" s="395"/>
      <c r="L109" s="37" t="s">
        <v>153</v>
      </c>
      <c r="M109" s="37"/>
      <c r="N109" s="37"/>
    </row>
    <row r="110" spans="1:14" ht="12.75">
      <c r="A110" s="37"/>
      <c r="B110" s="37"/>
      <c r="C110" s="37"/>
      <c r="D110" s="37"/>
      <c r="E110" s="37"/>
      <c r="F110" s="37"/>
      <c r="G110" s="37"/>
      <c r="H110" s="37"/>
      <c r="I110" s="37"/>
      <c r="J110" s="37"/>
      <c r="K110" s="37"/>
      <c r="L110" s="37"/>
      <c r="M110" s="37"/>
      <c r="N110" s="37"/>
    </row>
    <row r="111" spans="1:14" ht="13.5" thickBot="1">
      <c r="A111" s="37"/>
      <c r="B111" s="398"/>
      <c r="C111" s="398"/>
      <c r="D111" s="37"/>
      <c r="E111" s="398"/>
      <c r="F111" s="403"/>
      <c r="G111" s="37"/>
      <c r="H111" s="398"/>
      <c r="I111" s="403"/>
      <c r="J111" s="37"/>
      <c r="K111" s="396"/>
      <c r="L111" s="397"/>
      <c r="M111" s="398"/>
      <c r="N111" s="398"/>
    </row>
    <row r="112" spans="1:14" ht="13.5" thickBot="1">
      <c r="A112" s="37"/>
      <c r="B112" s="395"/>
      <c r="C112" s="37" t="s">
        <v>152</v>
      </c>
      <c r="D112" s="37"/>
      <c r="E112" s="395"/>
      <c r="F112" s="37" t="s">
        <v>152</v>
      </c>
      <c r="G112" s="37"/>
      <c r="H112" s="395"/>
      <c r="I112" s="37" t="s">
        <v>152</v>
      </c>
      <c r="J112" s="37"/>
      <c r="K112" s="395"/>
      <c r="L112" s="37" t="s">
        <v>152</v>
      </c>
      <c r="M112" s="37"/>
      <c r="N112" s="37"/>
    </row>
    <row r="113" spans="1:14" ht="13.5" thickBot="1">
      <c r="A113" s="37"/>
      <c r="B113" s="395"/>
      <c r="C113" s="37" t="s">
        <v>153</v>
      </c>
      <c r="D113" s="37"/>
      <c r="E113" s="395"/>
      <c r="F113" s="37" t="s">
        <v>153</v>
      </c>
      <c r="G113" s="37"/>
      <c r="H113" s="395"/>
      <c r="I113" s="37" t="s">
        <v>153</v>
      </c>
      <c r="J113" s="37"/>
      <c r="K113" s="395"/>
      <c r="L113" s="37" t="s">
        <v>153</v>
      </c>
      <c r="M113" s="37"/>
      <c r="N113" s="37"/>
    </row>
    <row r="114" spans="1:14" ht="12.75">
      <c r="A114" s="37"/>
      <c r="B114" s="38"/>
      <c r="C114" s="37"/>
      <c r="D114" s="37"/>
      <c r="E114" s="38"/>
      <c r="F114" s="37"/>
      <c r="G114" s="37"/>
      <c r="H114" s="38"/>
      <c r="I114" s="37"/>
      <c r="J114" s="37"/>
      <c r="K114" s="38"/>
      <c r="L114" s="37"/>
      <c r="M114" s="37"/>
      <c r="N114" s="37"/>
    </row>
    <row r="115" spans="1:14" ht="13.5" thickBot="1">
      <c r="A115" s="34" t="s">
        <v>154</v>
      </c>
      <c r="B115" s="37"/>
      <c r="C115" s="37"/>
      <c r="D115" s="37"/>
      <c r="E115" s="37"/>
      <c r="F115" s="37"/>
      <c r="G115" s="37"/>
      <c r="H115" s="37"/>
      <c r="I115" s="37"/>
      <c r="J115" s="37"/>
      <c r="K115" s="37"/>
      <c r="L115" s="37"/>
      <c r="M115" s="37"/>
      <c r="N115" s="37"/>
    </row>
    <row r="116" spans="1:14" ht="13.5" thickBot="1">
      <c r="A116" s="37"/>
      <c r="B116" s="395"/>
      <c r="C116" s="38" t="s">
        <v>146</v>
      </c>
      <c r="D116" s="37"/>
      <c r="E116" s="395"/>
      <c r="F116" s="38" t="s">
        <v>146</v>
      </c>
      <c r="G116" s="37"/>
      <c r="H116" s="395"/>
      <c r="I116" s="38" t="s">
        <v>146</v>
      </c>
      <c r="J116" s="37"/>
      <c r="K116" s="395"/>
      <c r="L116" s="38" t="s">
        <v>146</v>
      </c>
      <c r="M116" s="38"/>
      <c r="N116" s="37"/>
    </row>
    <row r="117" spans="1:14" ht="13.5" thickBot="1">
      <c r="A117" s="37"/>
      <c r="B117" s="395"/>
      <c r="C117" s="38" t="s">
        <v>147</v>
      </c>
      <c r="D117" s="37"/>
      <c r="E117" s="395"/>
      <c r="F117" s="38" t="s">
        <v>147</v>
      </c>
      <c r="G117" s="37"/>
      <c r="H117" s="395"/>
      <c r="I117" s="38" t="s">
        <v>147</v>
      </c>
      <c r="J117" s="37"/>
      <c r="K117" s="395"/>
      <c r="L117" s="38" t="s">
        <v>147</v>
      </c>
      <c r="M117" s="38"/>
      <c r="N117" s="37"/>
    </row>
    <row r="118" spans="1:14" ht="13.5" thickBot="1">
      <c r="A118" s="37"/>
      <c r="B118" s="395"/>
      <c r="C118" s="38" t="s">
        <v>149</v>
      </c>
      <c r="D118" s="37"/>
      <c r="E118" s="395"/>
      <c r="F118" s="38" t="s">
        <v>156</v>
      </c>
      <c r="G118" s="37"/>
      <c r="H118" s="395"/>
      <c r="I118" s="38" t="s">
        <v>149</v>
      </c>
      <c r="J118" s="37"/>
      <c r="K118" s="395"/>
      <c r="L118" s="38" t="s">
        <v>149</v>
      </c>
      <c r="M118" s="38"/>
      <c r="N118" s="37"/>
    </row>
    <row r="119" spans="1:14" ht="13.5" thickBot="1">
      <c r="A119" s="37"/>
      <c r="B119" s="395"/>
      <c r="C119" s="38" t="s">
        <v>148</v>
      </c>
      <c r="D119" s="37"/>
      <c r="E119" s="395"/>
      <c r="F119" s="38" t="s">
        <v>148</v>
      </c>
      <c r="G119" s="37"/>
      <c r="H119" s="395"/>
      <c r="I119" s="38" t="s">
        <v>148</v>
      </c>
      <c r="J119" s="37"/>
      <c r="K119" s="395"/>
      <c r="L119" s="38" t="s">
        <v>148</v>
      </c>
      <c r="M119" s="38"/>
      <c r="N119" s="37"/>
    </row>
    <row r="120" spans="1:14" ht="13.5" thickBot="1">
      <c r="A120" s="37"/>
      <c r="B120" s="395"/>
      <c r="C120" s="38" t="s">
        <v>157</v>
      </c>
      <c r="D120" s="37"/>
      <c r="E120" s="395"/>
      <c r="F120" s="38" t="s">
        <v>157</v>
      </c>
      <c r="G120" s="37"/>
      <c r="H120" s="395"/>
      <c r="I120" s="38" t="s">
        <v>157</v>
      </c>
      <c r="J120" s="37"/>
      <c r="K120" s="395"/>
      <c r="L120" s="38" t="s">
        <v>157</v>
      </c>
      <c r="M120" s="38"/>
      <c r="N120" s="37"/>
    </row>
    <row r="121" spans="1:14" ht="13.5" thickBot="1">
      <c r="A121" s="37"/>
      <c r="B121" s="395"/>
      <c r="C121" s="38" t="s">
        <v>709</v>
      </c>
      <c r="D121" s="37"/>
      <c r="E121" s="395"/>
      <c r="F121" s="38" t="s">
        <v>709</v>
      </c>
      <c r="G121" s="37"/>
      <c r="H121" s="395"/>
      <c r="I121" s="38" t="s">
        <v>709</v>
      </c>
      <c r="J121" s="37"/>
      <c r="K121" s="395"/>
      <c r="L121" s="38" t="s">
        <v>709</v>
      </c>
      <c r="M121" s="37"/>
      <c r="N121" s="38"/>
    </row>
    <row r="122" spans="1:14" ht="12.75">
      <c r="A122" s="37"/>
      <c r="B122" s="38"/>
      <c r="C122" s="398"/>
      <c r="D122" s="403"/>
      <c r="E122" s="38"/>
      <c r="F122" s="398"/>
      <c r="G122" s="403"/>
      <c r="H122" s="38"/>
      <c r="I122" s="398"/>
      <c r="J122" s="403"/>
      <c r="K122" s="38"/>
      <c r="L122" s="398"/>
      <c r="M122" s="403"/>
      <c r="N122" s="38"/>
    </row>
    <row r="123" spans="1:14" ht="12.75">
      <c r="A123" s="37"/>
      <c r="B123" s="37"/>
      <c r="C123" s="37"/>
      <c r="D123" s="37"/>
      <c r="E123" s="37"/>
      <c r="F123" s="37"/>
      <c r="G123" s="37"/>
      <c r="H123" s="37"/>
      <c r="I123" s="37"/>
      <c r="J123" s="37"/>
      <c r="K123" s="37"/>
      <c r="L123" s="37"/>
      <c r="M123" s="37"/>
      <c r="N123" s="37"/>
    </row>
    <row r="124" spans="1:14" ht="13.5" thickBot="1">
      <c r="A124" s="34" t="s">
        <v>155</v>
      </c>
      <c r="B124" s="37"/>
      <c r="C124" s="37"/>
      <c r="D124" s="37"/>
      <c r="E124" s="37"/>
      <c r="F124" s="37"/>
      <c r="G124" s="37"/>
      <c r="H124" s="37"/>
      <c r="I124" s="37"/>
      <c r="J124" s="37"/>
      <c r="K124" s="37"/>
      <c r="L124" s="37"/>
      <c r="M124" s="37"/>
      <c r="N124" s="37"/>
    </row>
    <row r="125" spans="1:14" ht="13.5" thickBot="1">
      <c r="A125" s="37"/>
      <c r="B125" s="395"/>
      <c r="C125" s="37" t="s">
        <v>162</v>
      </c>
      <c r="D125" s="37"/>
      <c r="E125" s="395"/>
      <c r="F125" s="37" t="s">
        <v>162</v>
      </c>
      <c r="G125" s="37"/>
      <c r="H125" s="395"/>
      <c r="I125" s="37" t="s">
        <v>162</v>
      </c>
      <c r="J125" s="37"/>
      <c r="K125" s="395"/>
      <c r="L125" s="37" t="s">
        <v>162</v>
      </c>
      <c r="M125" s="37"/>
      <c r="N125" s="37"/>
    </row>
    <row r="126" spans="1:14" ht="26.25" thickBot="1">
      <c r="A126" s="37"/>
      <c r="B126" s="395"/>
      <c r="C126" s="683" t="s">
        <v>161</v>
      </c>
      <c r="D126" s="37"/>
      <c r="E126" s="395"/>
      <c r="F126" s="683" t="s">
        <v>161</v>
      </c>
      <c r="G126" s="683"/>
      <c r="H126" s="684"/>
      <c r="I126" s="683" t="s">
        <v>161</v>
      </c>
      <c r="J126" s="683"/>
      <c r="K126" s="684"/>
      <c r="L126" s="683" t="s">
        <v>161</v>
      </c>
      <c r="M126" s="683"/>
      <c r="N126" s="683"/>
    </row>
    <row r="127" spans="1:14" ht="13.5" thickBot="1">
      <c r="A127" s="37"/>
      <c r="B127" s="395"/>
      <c r="C127" s="37" t="s">
        <v>159</v>
      </c>
      <c r="D127" s="37"/>
      <c r="E127" s="395"/>
      <c r="F127" s="37" t="s">
        <v>159</v>
      </c>
      <c r="G127" s="37"/>
      <c r="H127" s="395"/>
      <c r="I127" s="37" t="s">
        <v>159</v>
      </c>
      <c r="J127" s="37"/>
      <c r="K127" s="395"/>
      <c r="L127" s="37" t="s">
        <v>159</v>
      </c>
      <c r="M127" s="37"/>
      <c r="N127" s="37"/>
    </row>
    <row r="128" spans="1:14" ht="13.5" thickBot="1">
      <c r="A128" s="37"/>
      <c r="B128" s="395"/>
      <c r="C128" s="37" t="s">
        <v>160</v>
      </c>
      <c r="D128" s="37"/>
      <c r="E128" s="395"/>
      <c r="F128" s="37" t="s">
        <v>160</v>
      </c>
      <c r="G128" s="37"/>
      <c r="H128" s="395"/>
      <c r="I128" s="37" t="s">
        <v>160</v>
      </c>
      <c r="J128" s="37"/>
      <c r="K128" s="395"/>
      <c r="L128" s="37" t="s">
        <v>160</v>
      </c>
      <c r="M128" s="37"/>
      <c r="N128" s="37"/>
    </row>
    <row r="129" spans="1:14" ht="13.5" thickBot="1">
      <c r="A129" s="37"/>
      <c r="B129" s="395"/>
      <c r="C129" s="37" t="s">
        <v>709</v>
      </c>
      <c r="D129" s="37"/>
      <c r="E129" s="395"/>
      <c r="F129" s="37" t="s">
        <v>158</v>
      </c>
      <c r="G129" s="37"/>
      <c r="H129" s="395"/>
      <c r="I129" s="37" t="s">
        <v>709</v>
      </c>
      <c r="J129" s="37"/>
      <c r="K129" s="395"/>
      <c r="L129" s="37" t="s">
        <v>709</v>
      </c>
      <c r="M129" s="37"/>
      <c r="N129" s="37"/>
    </row>
    <row r="130" spans="1:14" ht="12.75">
      <c r="A130" s="37"/>
      <c r="B130" s="38"/>
      <c r="C130" s="398"/>
      <c r="D130" s="403"/>
      <c r="E130" s="38"/>
      <c r="F130" s="398"/>
      <c r="G130" s="403"/>
      <c r="H130" s="38"/>
      <c r="I130" s="398"/>
      <c r="J130" s="403"/>
      <c r="K130" s="38"/>
      <c r="L130" s="398"/>
      <c r="M130" s="403"/>
      <c r="N130" s="38"/>
    </row>
    <row r="131" spans="1:14" ht="12.75">
      <c r="A131" s="37"/>
      <c r="B131" s="37"/>
      <c r="C131" s="37"/>
      <c r="D131" s="37"/>
      <c r="E131" s="37"/>
      <c r="F131" s="37"/>
      <c r="G131" s="37"/>
      <c r="H131" s="37"/>
      <c r="I131" s="37"/>
      <c r="J131" s="37"/>
      <c r="K131" s="37"/>
      <c r="L131" s="37"/>
      <c r="M131" s="37"/>
      <c r="N131" s="37"/>
    </row>
  </sheetData>
  <mergeCells count="12">
    <mergeCell ref="A89:N89"/>
    <mergeCell ref="A102:N102"/>
    <mergeCell ref="K51:L51"/>
    <mergeCell ref="A59:C59"/>
    <mergeCell ref="E59:F59"/>
    <mergeCell ref="H59:I59"/>
    <mergeCell ref="K59:N59"/>
    <mergeCell ref="A86:N86"/>
    <mergeCell ref="A35:C35"/>
    <mergeCell ref="A51:C51"/>
    <mergeCell ref="E51:F51"/>
    <mergeCell ref="H51:I51"/>
  </mergeCells>
  <printOptions/>
  <pageMargins left="0.75" right="0.75" top="1" bottom="1" header="0.5" footer="0.5"/>
  <pageSetup horizontalDpi="300" verticalDpi="300" orientation="portrait" paperSize="9" scale="96" r:id="rId1"/>
  <rowBreaks count="3" manualBreakCount="3">
    <brk id="24" max="12" man="1"/>
    <brk id="69" max="12" man="1"/>
    <brk id="114" max="12" man="1"/>
  </rowBreaks>
</worksheet>
</file>

<file path=xl/worksheets/sheet4.xml><?xml version="1.0" encoding="utf-8"?>
<worksheet xmlns="http://schemas.openxmlformats.org/spreadsheetml/2006/main" xmlns:r="http://schemas.openxmlformats.org/officeDocument/2006/relationships">
  <dimension ref="A1:AO883"/>
  <sheetViews>
    <sheetView view="pageBreakPreview" zoomScaleSheetLayoutView="100" workbookViewId="0" topLeftCell="M1">
      <selection activeCell="R31" sqref="R31"/>
    </sheetView>
  </sheetViews>
  <sheetFormatPr defaultColWidth="9.140625" defaultRowHeight="12.75"/>
  <cols>
    <col min="1" max="2" width="2.7109375" style="249" customWidth="1"/>
    <col min="3" max="3" width="15.7109375" style="249" customWidth="1"/>
    <col min="4" max="5" width="2.7109375" style="249" customWidth="1"/>
    <col min="6" max="6" width="15.7109375" style="249" customWidth="1"/>
    <col min="7" max="8" width="2.7109375" style="249" customWidth="1"/>
    <col min="9" max="9" width="15.7109375" style="249" customWidth="1"/>
    <col min="10" max="10" width="3.00390625" style="249" hidden="1" customWidth="1"/>
    <col min="11" max="12" width="2.7109375" style="249" customWidth="1"/>
    <col min="13" max="13" width="17.421875" style="249" customWidth="1"/>
    <col min="14" max="14" width="2.421875" style="247" customWidth="1"/>
    <col min="15" max="15" width="12.8515625" style="249" hidden="1" customWidth="1"/>
    <col min="16" max="16" width="2.7109375" style="249" customWidth="1"/>
    <col min="17" max="17" width="13.00390625" style="249" customWidth="1"/>
    <col min="18" max="18" width="35.7109375" style="249" customWidth="1"/>
    <col min="19" max="20" width="4.7109375" style="249" customWidth="1"/>
    <col min="21" max="21" width="5.7109375" style="249" customWidth="1"/>
    <col min="22" max="22" width="2.7109375" style="249" customWidth="1"/>
    <col min="23" max="23" width="5.7109375" style="249" customWidth="1"/>
    <col min="24" max="24" width="8.00390625" style="249" customWidth="1"/>
    <col min="25" max="25" width="9.28125" style="249" customWidth="1"/>
    <col min="26" max="26" width="9.00390625" style="249" customWidth="1"/>
    <col min="27" max="27" width="6.7109375" style="249" customWidth="1"/>
    <col min="28" max="28" width="5.7109375" style="249" customWidth="1"/>
    <col min="29" max="29" width="2.7109375" style="249" customWidth="1"/>
    <col min="30" max="30" width="9.140625" style="249" customWidth="1"/>
    <col min="31" max="31" width="18.421875" style="249" customWidth="1"/>
    <col min="32" max="33" width="9.140625" style="249" customWidth="1"/>
    <col min="34" max="34" width="10.7109375" style="249" customWidth="1"/>
    <col min="35" max="35" width="19.28125" style="249" customWidth="1"/>
    <col min="36" max="16384" width="9.140625" style="249" customWidth="1"/>
  </cols>
  <sheetData>
    <row r="1" spans="1:30" ht="18">
      <c r="A1" s="405" t="s">
        <v>163</v>
      </c>
      <c r="B1" s="405"/>
      <c r="C1" s="405"/>
      <c r="D1" s="405"/>
      <c r="E1" s="405"/>
      <c r="F1" s="405"/>
      <c r="G1" s="405"/>
      <c r="H1" s="405"/>
      <c r="I1" s="405"/>
      <c r="J1" s="405"/>
      <c r="K1" s="405"/>
      <c r="L1" s="405"/>
      <c r="M1" s="405"/>
      <c r="N1" s="405"/>
      <c r="O1" s="406"/>
      <c r="P1" s="406"/>
      <c r="Q1" s="406"/>
      <c r="R1" s="406"/>
      <c r="S1" s="406"/>
      <c r="T1" s="406"/>
      <c r="U1" s="406"/>
      <c r="V1" s="406"/>
      <c r="W1" s="406"/>
      <c r="X1" s="406"/>
      <c r="Y1" s="406"/>
      <c r="Z1" s="406"/>
      <c r="AA1" s="406"/>
      <c r="AB1" s="406"/>
      <c r="AC1" s="406"/>
      <c r="AD1" s="406"/>
    </row>
    <row r="2" spans="1:30" ht="9" customHeight="1">
      <c r="A2" s="407"/>
      <c r="B2" s="407"/>
      <c r="C2" s="407"/>
      <c r="D2" s="407"/>
      <c r="E2" s="407"/>
      <c r="F2" s="407"/>
      <c r="G2" s="407"/>
      <c r="H2" s="407"/>
      <c r="I2" s="407"/>
      <c r="J2" s="407"/>
      <c r="K2" s="407"/>
      <c r="L2" s="407"/>
      <c r="M2" s="407"/>
      <c r="N2" s="407"/>
      <c r="O2" s="408"/>
      <c r="P2" s="408"/>
      <c r="Q2" s="408"/>
      <c r="R2" s="408"/>
      <c r="S2" s="408"/>
      <c r="T2" s="408"/>
      <c r="U2" s="408"/>
      <c r="V2" s="408"/>
      <c r="W2" s="408"/>
      <c r="X2" s="408"/>
      <c r="Y2" s="408"/>
      <c r="Z2" s="408"/>
      <c r="AA2" s="408"/>
      <c r="AB2" s="408"/>
      <c r="AC2" s="408"/>
      <c r="AD2" s="408"/>
    </row>
    <row r="3" spans="1:30" ht="20.25">
      <c r="A3" s="405" t="s">
        <v>164</v>
      </c>
      <c r="B3" s="407"/>
      <c r="C3" s="407"/>
      <c r="D3" s="407"/>
      <c r="E3" s="407"/>
      <c r="F3" s="407"/>
      <c r="G3" s="407"/>
      <c r="H3" s="407"/>
      <c r="I3" s="407"/>
      <c r="J3" s="407"/>
      <c r="K3" s="407"/>
      <c r="L3" s="407"/>
      <c r="M3" s="407"/>
      <c r="N3" s="407"/>
      <c r="O3" s="406" t="s">
        <v>1014</v>
      </c>
      <c r="P3" s="406" t="s">
        <v>815</v>
      </c>
      <c r="Q3" s="406"/>
      <c r="AC3" s="408"/>
      <c r="AD3" s="408"/>
    </row>
    <row r="4" spans="1:30" ht="12.75">
      <c r="A4" s="409"/>
      <c r="B4" s="410"/>
      <c r="C4" s="410"/>
      <c r="D4" s="410"/>
      <c r="E4" s="410"/>
      <c r="F4" s="410"/>
      <c r="G4" s="410"/>
      <c r="H4" s="410"/>
      <c r="I4" s="410"/>
      <c r="J4" s="410"/>
      <c r="K4" s="410"/>
      <c r="L4" s="410"/>
      <c r="M4" s="410"/>
      <c r="N4" s="410"/>
      <c r="AC4" s="411"/>
      <c r="AD4" s="411"/>
    </row>
    <row r="5" spans="1:30" ht="12.75">
      <c r="A5" s="409" t="s">
        <v>165</v>
      </c>
      <c r="B5" s="410"/>
      <c r="C5" s="410"/>
      <c r="D5" s="410"/>
      <c r="E5" s="410"/>
      <c r="F5" s="410"/>
      <c r="G5" s="410"/>
      <c r="H5" s="410"/>
      <c r="I5" s="410"/>
      <c r="J5" s="410"/>
      <c r="K5" s="410"/>
      <c r="L5" s="410"/>
      <c r="M5" s="410"/>
      <c r="N5" s="410"/>
      <c r="O5" s="412" t="s">
        <v>1015</v>
      </c>
      <c r="P5" s="412" t="s">
        <v>816</v>
      </c>
      <c r="Q5" s="412"/>
      <c r="R5" s="412"/>
      <c r="S5" s="412"/>
      <c r="T5" s="412"/>
      <c r="U5" s="411"/>
      <c r="V5" s="411"/>
      <c r="W5" s="411"/>
      <c r="X5" s="411"/>
      <c r="Y5" s="411"/>
      <c r="Z5" s="411"/>
      <c r="AA5" s="411"/>
      <c r="AB5" s="411"/>
      <c r="AC5" s="411"/>
      <c r="AD5" s="411"/>
    </row>
    <row r="6" spans="1:41" ht="14.25" customHeight="1">
      <c r="A6" s="410"/>
      <c r="B6" s="410" t="s">
        <v>703</v>
      </c>
      <c r="C6" s="247"/>
      <c r="D6" s="410"/>
      <c r="E6" s="410" t="s">
        <v>702</v>
      </c>
      <c r="F6" s="247"/>
      <c r="G6" s="410"/>
      <c r="H6" s="410" t="s">
        <v>700</v>
      </c>
      <c r="I6" s="247"/>
      <c r="J6" s="410"/>
      <c r="K6" s="247"/>
      <c r="L6" s="410" t="s">
        <v>701</v>
      </c>
      <c r="M6" s="410"/>
      <c r="O6" s="413" t="s">
        <v>1016</v>
      </c>
      <c r="P6" s="414"/>
      <c r="Q6" s="414"/>
      <c r="R6" s="415"/>
      <c r="S6" s="416"/>
      <c r="T6" s="416"/>
      <c r="U6" s="416"/>
      <c r="V6" s="416"/>
      <c r="W6" s="417" t="s">
        <v>818</v>
      </c>
      <c r="X6" s="417"/>
      <c r="Y6" s="417"/>
      <c r="Z6" s="416"/>
      <c r="AA6" s="416"/>
      <c r="AB6" s="418"/>
      <c r="AC6" s="410"/>
      <c r="AD6" s="419"/>
      <c r="AE6" s="247"/>
      <c r="AF6" s="247"/>
      <c r="AG6" s="247"/>
      <c r="AH6" s="247"/>
      <c r="AI6" s="247"/>
      <c r="AJ6" s="247"/>
      <c r="AK6" s="247"/>
      <c r="AL6" s="247"/>
      <c r="AM6" s="247"/>
      <c r="AN6" s="247"/>
      <c r="AO6" s="247"/>
    </row>
    <row r="7" spans="1:41" ht="13.5" customHeight="1" thickBot="1">
      <c r="A7" s="410"/>
      <c r="B7" s="420"/>
      <c r="C7" s="420"/>
      <c r="D7" s="410"/>
      <c r="E7" s="420"/>
      <c r="F7" s="420"/>
      <c r="G7" s="410"/>
      <c r="H7" s="420"/>
      <c r="I7" s="420"/>
      <c r="J7" s="410"/>
      <c r="K7" s="410"/>
      <c r="L7" s="420"/>
      <c r="M7" s="420"/>
      <c r="N7" s="410"/>
      <c r="O7" s="415"/>
      <c r="P7" s="421" t="s">
        <v>817</v>
      </c>
      <c r="Q7" s="422"/>
      <c r="R7" s="422"/>
      <c r="S7" s="740" t="s">
        <v>724</v>
      </c>
      <c r="T7" s="711" t="s">
        <v>725</v>
      </c>
      <c r="U7" s="711" t="s">
        <v>120</v>
      </c>
      <c r="V7" s="357"/>
      <c r="W7" s="740" t="s">
        <v>819</v>
      </c>
      <c r="X7" s="740" t="s">
        <v>820</v>
      </c>
      <c r="Y7" s="740" t="s">
        <v>821</v>
      </c>
      <c r="Z7" s="740" t="s">
        <v>822</v>
      </c>
      <c r="AA7" s="740" t="s">
        <v>823</v>
      </c>
      <c r="AB7" s="740" t="s">
        <v>709</v>
      </c>
      <c r="AC7" s="410"/>
      <c r="AD7" s="247"/>
      <c r="AE7" s="247"/>
      <c r="AF7" s="247"/>
      <c r="AG7" s="247"/>
      <c r="AH7" s="247"/>
      <c r="AI7" s="247"/>
      <c r="AJ7" s="247"/>
      <c r="AK7" s="247"/>
      <c r="AL7" s="247"/>
      <c r="AM7" s="247"/>
      <c r="AN7" s="247"/>
      <c r="AO7" s="247"/>
    </row>
    <row r="8" spans="1:41" ht="12.75">
      <c r="A8" s="410"/>
      <c r="B8" s="410"/>
      <c r="C8" s="410"/>
      <c r="D8" s="410"/>
      <c r="E8" s="410"/>
      <c r="F8" s="410"/>
      <c r="G8" s="410"/>
      <c r="H8" s="410"/>
      <c r="I8" s="410"/>
      <c r="J8" s="410"/>
      <c r="K8" s="423"/>
      <c r="L8" s="423"/>
      <c r="M8" s="424"/>
      <c r="N8" s="410"/>
      <c r="O8" s="425" t="s">
        <v>1017</v>
      </c>
      <c r="P8" s="426"/>
      <c r="Q8" s="427"/>
      <c r="R8" s="428"/>
      <c r="S8" s="741"/>
      <c r="T8" s="712"/>
      <c r="U8" s="712"/>
      <c r="V8" s="358"/>
      <c r="W8" s="741"/>
      <c r="X8" s="741"/>
      <c r="Y8" s="741"/>
      <c r="Z8" s="741"/>
      <c r="AA8" s="741"/>
      <c r="AB8" s="741"/>
      <c r="AC8" s="410"/>
      <c r="AD8" s="409"/>
      <c r="AE8" s="409"/>
      <c r="AF8" s="409"/>
      <c r="AG8" s="409"/>
      <c r="AH8" s="410"/>
      <c r="AI8" s="410"/>
      <c r="AJ8" s="410"/>
      <c r="AK8" s="410"/>
      <c r="AL8" s="410"/>
      <c r="AM8" s="410"/>
      <c r="AN8" s="410"/>
      <c r="AO8" s="410"/>
    </row>
    <row r="9" spans="1:41" ht="12.75">
      <c r="A9" s="409" t="s">
        <v>166</v>
      </c>
      <c r="B9" s="410"/>
      <c r="C9" s="410"/>
      <c r="D9" s="410"/>
      <c r="E9" s="410"/>
      <c r="F9" s="410"/>
      <c r="G9" s="410"/>
      <c r="H9" s="410"/>
      <c r="I9" s="410"/>
      <c r="J9" s="410"/>
      <c r="K9" s="410"/>
      <c r="L9" s="410"/>
      <c r="M9" s="410"/>
      <c r="N9" s="410"/>
      <c r="O9" s="425" t="s">
        <v>1018</v>
      </c>
      <c r="P9" s="429" t="s">
        <v>824</v>
      </c>
      <c r="Q9" s="430"/>
      <c r="R9" s="431"/>
      <c r="S9" s="432"/>
      <c r="T9" s="432"/>
      <c r="U9" s="432"/>
      <c r="V9" s="432"/>
      <c r="W9" s="432"/>
      <c r="X9" s="432"/>
      <c r="Y9" s="432"/>
      <c r="Z9" s="431"/>
      <c r="AA9" s="431"/>
      <c r="AB9" s="433"/>
      <c r="AC9" s="410"/>
      <c r="AD9" s="434"/>
      <c r="AE9" s="435"/>
      <c r="AF9" s="436"/>
      <c r="AG9" s="436"/>
      <c r="AH9" s="436"/>
      <c r="AI9" s="436"/>
      <c r="AJ9" s="409"/>
      <c r="AK9" s="436"/>
      <c r="AL9" s="436"/>
      <c r="AM9" s="410"/>
      <c r="AN9" s="410"/>
      <c r="AO9" s="410"/>
    </row>
    <row r="10" spans="1:41" ht="12.75">
      <c r="A10" s="410"/>
      <c r="B10" s="410" t="s">
        <v>703</v>
      </c>
      <c r="C10" s="247"/>
      <c r="D10" s="410"/>
      <c r="E10" s="410" t="s">
        <v>702</v>
      </c>
      <c r="F10" s="247"/>
      <c r="G10" s="410"/>
      <c r="H10" s="410" t="s">
        <v>700</v>
      </c>
      <c r="I10" s="247"/>
      <c r="J10" s="410"/>
      <c r="K10" s="247"/>
      <c r="L10" s="410" t="s">
        <v>701</v>
      </c>
      <c r="M10" s="410"/>
      <c r="O10" s="425" t="s">
        <v>1019</v>
      </c>
      <c r="P10" s="429" t="s">
        <v>830</v>
      </c>
      <c r="Q10" s="430"/>
      <c r="R10" s="431"/>
      <c r="S10" s="431"/>
      <c r="T10" s="431"/>
      <c r="U10" s="431"/>
      <c r="V10" s="431"/>
      <c r="W10" s="431"/>
      <c r="X10" s="431"/>
      <c r="Y10" s="431"/>
      <c r="Z10" s="431"/>
      <c r="AA10" s="431"/>
      <c r="AB10" s="433"/>
      <c r="AC10" s="410"/>
      <c r="AD10" s="750"/>
      <c r="AE10" s="750"/>
      <c r="AF10" s="410"/>
      <c r="AG10" s="410"/>
      <c r="AH10" s="410"/>
      <c r="AI10" s="410"/>
      <c r="AJ10" s="410"/>
      <c r="AK10" s="410"/>
      <c r="AL10" s="410"/>
      <c r="AM10" s="410"/>
      <c r="AN10" s="410"/>
      <c r="AO10" s="410"/>
    </row>
    <row r="11" spans="1:41" ht="13.5" thickBot="1">
      <c r="A11" s="410"/>
      <c r="B11" s="420"/>
      <c r="C11" s="420"/>
      <c r="D11" s="410"/>
      <c r="E11" s="420"/>
      <c r="F11" s="420"/>
      <c r="G11" s="410"/>
      <c r="H11" s="420"/>
      <c r="I11" s="420"/>
      <c r="J11" s="410"/>
      <c r="K11" s="410"/>
      <c r="L11" s="420"/>
      <c r="M11" s="420"/>
      <c r="N11" s="410"/>
      <c r="O11" s="425" t="s">
        <v>1020</v>
      </c>
      <c r="P11" s="429" t="s">
        <v>831</v>
      </c>
      <c r="Q11" s="430"/>
      <c r="R11" s="431"/>
      <c r="S11" s="431"/>
      <c r="T11" s="431"/>
      <c r="U11" s="431"/>
      <c r="V11" s="431"/>
      <c r="W11" s="431"/>
      <c r="X11" s="431"/>
      <c r="Y11" s="431"/>
      <c r="Z11" s="431"/>
      <c r="AA11" s="431"/>
      <c r="AB11" s="433"/>
      <c r="AC11" s="410"/>
      <c r="AD11" s="437"/>
      <c r="AE11" s="436"/>
      <c r="AF11" s="435"/>
      <c r="AG11" s="435"/>
      <c r="AH11" s="435"/>
      <c r="AI11" s="435"/>
      <c r="AJ11" s="435"/>
      <c r="AK11" s="436"/>
      <c r="AL11" s="436"/>
      <c r="AM11" s="410"/>
      <c r="AN11" s="410"/>
      <c r="AO11" s="410"/>
    </row>
    <row r="12" spans="1:41" ht="13.5" thickBot="1">
      <c r="A12" s="410"/>
      <c r="B12" s="420"/>
      <c r="C12" s="420"/>
      <c r="D12" s="410"/>
      <c r="E12" s="438"/>
      <c r="F12" s="438"/>
      <c r="G12" s="410"/>
      <c r="H12" s="438"/>
      <c r="I12" s="438"/>
      <c r="J12" s="410"/>
      <c r="K12" s="410"/>
      <c r="L12" s="420"/>
      <c r="M12" s="438"/>
      <c r="N12" s="410"/>
      <c r="O12" s="425"/>
      <c r="P12" s="429" t="s">
        <v>832</v>
      </c>
      <c r="Q12" s="430"/>
      <c r="R12" s="431"/>
      <c r="S12" s="431"/>
      <c r="T12" s="431"/>
      <c r="U12" s="431"/>
      <c r="V12" s="431"/>
      <c r="W12" s="431"/>
      <c r="X12" s="431"/>
      <c r="Y12" s="431"/>
      <c r="Z12" s="431"/>
      <c r="AA12" s="431"/>
      <c r="AB12" s="433"/>
      <c r="AC12" s="410"/>
      <c r="AD12" s="437"/>
      <c r="AE12" s="436"/>
      <c r="AF12" s="436"/>
      <c r="AG12" s="436"/>
      <c r="AH12" s="436"/>
      <c r="AI12" s="436"/>
      <c r="AJ12" s="436"/>
      <c r="AK12" s="436"/>
      <c r="AL12" s="436"/>
      <c r="AM12" s="410"/>
      <c r="AN12" s="410"/>
      <c r="AO12" s="410"/>
    </row>
    <row r="13" spans="1:41" ht="13.5" thickBot="1">
      <c r="A13" s="410"/>
      <c r="B13" s="420"/>
      <c r="C13" s="420"/>
      <c r="D13" s="410"/>
      <c r="E13" s="420"/>
      <c r="F13" s="420"/>
      <c r="G13" s="410"/>
      <c r="H13" s="438"/>
      <c r="I13" s="438"/>
      <c r="J13" s="410"/>
      <c r="K13" s="410"/>
      <c r="L13" s="438"/>
      <c r="M13" s="438"/>
      <c r="N13" s="410"/>
      <c r="O13" s="425"/>
      <c r="P13" s="439" t="s">
        <v>829</v>
      </c>
      <c r="Q13" s="433"/>
      <c r="R13" s="433"/>
      <c r="S13" s="433"/>
      <c r="T13" s="433"/>
      <c r="U13" s="433"/>
      <c r="V13" s="433"/>
      <c r="W13" s="433"/>
      <c r="X13" s="433"/>
      <c r="Y13" s="433"/>
      <c r="Z13" s="433"/>
      <c r="AA13" s="433"/>
      <c r="AB13" s="433"/>
      <c r="AC13" s="410"/>
      <c r="AD13" s="437"/>
      <c r="AE13" s="436"/>
      <c r="AF13" s="436"/>
      <c r="AG13" s="436"/>
      <c r="AH13" s="436"/>
      <c r="AI13" s="436"/>
      <c r="AJ13" s="436"/>
      <c r="AK13" s="436"/>
      <c r="AL13" s="436"/>
      <c r="AM13" s="410"/>
      <c r="AN13" s="410"/>
      <c r="AO13" s="410"/>
    </row>
    <row r="14" spans="1:41" ht="13.5" thickBot="1">
      <c r="A14" s="410"/>
      <c r="B14" s="420"/>
      <c r="C14" s="420"/>
      <c r="D14" s="410"/>
      <c r="E14" s="438"/>
      <c r="F14" s="438"/>
      <c r="G14" s="410"/>
      <c r="H14" s="420"/>
      <c r="I14" s="420"/>
      <c r="J14" s="410"/>
      <c r="K14" s="410"/>
      <c r="L14" s="420"/>
      <c r="M14" s="420"/>
      <c r="N14" s="410"/>
      <c r="O14" s="425"/>
      <c r="P14" s="439" t="s">
        <v>825</v>
      </c>
      <c r="Q14" s="433"/>
      <c r="R14" s="433"/>
      <c r="S14" s="433"/>
      <c r="T14" s="433"/>
      <c r="U14" s="433"/>
      <c r="V14" s="433"/>
      <c r="W14" s="433"/>
      <c r="X14" s="433"/>
      <c r="Y14" s="433"/>
      <c r="Z14" s="433"/>
      <c r="AA14" s="433"/>
      <c r="AB14" s="433"/>
      <c r="AC14" s="410"/>
      <c r="AD14" s="437"/>
      <c r="AE14" s="436"/>
      <c r="AF14" s="436"/>
      <c r="AG14" s="436"/>
      <c r="AH14" s="436"/>
      <c r="AI14" s="436"/>
      <c r="AJ14" s="436"/>
      <c r="AK14" s="436"/>
      <c r="AL14" s="436"/>
      <c r="AM14" s="410"/>
      <c r="AN14" s="410"/>
      <c r="AO14" s="410"/>
    </row>
    <row r="15" spans="1:41" ht="12.75">
      <c r="A15" s="410"/>
      <c r="B15" s="410"/>
      <c r="C15" s="410"/>
      <c r="D15" s="410"/>
      <c r="E15" s="410"/>
      <c r="F15" s="410"/>
      <c r="G15" s="410"/>
      <c r="H15" s="410"/>
      <c r="I15" s="410"/>
      <c r="J15" s="410"/>
      <c r="K15" s="410"/>
      <c r="L15" s="410"/>
      <c r="M15" s="410"/>
      <c r="N15" s="410"/>
      <c r="O15" s="425"/>
      <c r="P15" s="439" t="s">
        <v>826</v>
      </c>
      <c r="Q15" s="433"/>
      <c r="R15" s="433"/>
      <c r="S15" s="433"/>
      <c r="T15" s="433"/>
      <c r="U15" s="433"/>
      <c r="V15" s="433"/>
      <c r="W15" s="433"/>
      <c r="X15" s="433"/>
      <c r="Y15" s="433"/>
      <c r="Z15" s="433"/>
      <c r="AA15" s="433"/>
      <c r="AB15" s="433"/>
      <c r="AC15" s="410"/>
      <c r="AD15" s="410"/>
      <c r="AE15" s="410"/>
      <c r="AF15" s="410"/>
      <c r="AG15" s="410"/>
      <c r="AH15" s="410"/>
      <c r="AI15" s="410"/>
      <c r="AJ15" s="410"/>
      <c r="AK15" s="410"/>
      <c r="AL15" s="410"/>
      <c r="AM15" s="410"/>
      <c r="AN15" s="410"/>
      <c r="AO15" s="410"/>
    </row>
    <row r="16" spans="1:41" ht="12.75">
      <c r="A16" s="410"/>
      <c r="B16" s="410"/>
      <c r="C16" s="410"/>
      <c r="D16" s="410"/>
      <c r="E16" s="410"/>
      <c r="F16" s="410"/>
      <c r="G16" s="410"/>
      <c r="H16" s="410"/>
      <c r="I16" s="410"/>
      <c r="J16" s="410"/>
      <c r="K16" s="410"/>
      <c r="L16" s="410"/>
      <c r="M16" s="410"/>
      <c r="N16" s="410"/>
      <c r="O16" s="440" t="s">
        <v>1021</v>
      </c>
      <c r="P16" s="441" t="s">
        <v>827</v>
      </c>
      <c r="Q16" s="442"/>
      <c r="R16" s="418"/>
      <c r="S16" s="433"/>
      <c r="T16" s="433"/>
      <c r="U16" s="433"/>
      <c r="V16" s="433"/>
      <c r="W16" s="433"/>
      <c r="X16" s="433"/>
      <c r="Y16" s="433"/>
      <c r="Z16" s="433"/>
      <c r="AA16" s="433"/>
      <c r="AB16" s="433"/>
      <c r="AC16" s="410"/>
      <c r="AD16" s="410"/>
      <c r="AE16" s="410"/>
      <c r="AF16" s="410"/>
      <c r="AG16" s="410"/>
      <c r="AH16" s="410"/>
      <c r="AI16" s="410"/>
      <c r="AJ16" s="410"/>
      <c r="AK16" s="410"/>
      <c r="AL16" s="410"/>
      <c r="AM16" s="410"/>
      <c r="AN16" s="410"/>
      <c r="AO16" s="410"/>
    </row>
    <row r="17" spans="1:41" ht="12.75">
      <c r="A17" s="409" t="s">
        <v>167</v>
      </c>
      <c r="B17" s="410"/>
      <c r="C17" s="410"/>
      <c r="D17" s="410"/>
      <c r="E17" s="410"/>
      <c r="F17" s="410"/>
      <c r="G17" s="410"/>
      <c r="H17" s="410"/>
      <c r="I17" s="410"/>
      <c r="J17" s="410"/>
      <c r="K17" s="410"/>
      <c r="L17" s="410"/>
      <c r="M17" s="410"/>
      <c r="N17" s="410"/>
      <c r="O17" s="440" t="s">
        <v>1022</v>
      </c>
      <c r="P17" s="439" t="s">
        <v>828</v>
      </c>
      <c r="Q17" s="433"/>
      <c r="R17" s="433"/>
      <c r="S17" s="433"/>
      <c r="T17" s="433"/>
      <c r="U17" s="433"/>
      <c r="V17" s="433"/>
      <c r="W17" s="433"/>
      <c r="X17" s="433"/>
      <c r="Y17" s="433"/>
      <c r="Z17" s="433"/>
      <c r="AA17" s="433"/>
      <c r="AB17" s="433"/>
      <c r="AC17" s="410"/>
      <c r="AD17" s="410"/>
      <c r="AE17" s="410"/>
      <c r="AF17" s="410"/>
      <c r="AG17" s="410"/>
      <c r="AH17" s="410"/>
      <c r="AI17" s="410"/>
      <c r="AJ17" s="410"/>
      <c r="AK17" s="410"/>
      <c r="AL17" s="410"/>
      <c r="AM17" s="410"/>
      <c r="AN17" s="410"/>
      <c r="AO17" s="410"/>
    </row>
    <row r="18" spans="1:41" ht="12.75">
      <c r="A18" s="409"/>
      <c r="B18" s="410" t="s">
        <v>168</v>
      </c>
      <c r="C18" s="410"/>
      <c r="D18" s="410"/>
      <c r="E18" s="410"/>
      <c r="H18" s="410" t="s">
        <v>169</v>
      </c>
      <c r="I18" s="410"/>
      <c r="J18" s="410"/>
      <c r="K18" s="410"/>
      <c r="L18" s="410"/>
      <c r="M18" s="410"/>
      <c r="N18" s="410"/>
      <c r="O18" s="440" t="s">
        <v>1023</v>
      </c>
      <c r="P18" s="410"/>
      <c r="Q18" s="410"/>
      <c r="R18" s="410"/>
      <c r="S18" s="410"/>
      <c r="T18" s="410"/>
      <c r="U18" s="410"/>
      <c r="V18" s="410"/>
      <c r="W18" s="410"/>
      <c r="X18" s="410"/>
      <c r="Y18" s="410"/>
      <c r="Z18" s="410"/>
      <c r="AA18" s="410"/>
      <c r="AB18" s="410"/>
      <c r="AC18" s="410"/>
      <c r="AD18" s="742"/>
      <c r="AE18" s="742"/>
      <c r="AF18" s="410"/>
      <c r="AG18" s="410"/>
      <c r="AH18" s="410"/>
      <c r="AI18" s="410"/>
      <c r="AJ18" s="410"/>
      <c r="AK18" s="410"/>
      <c r="AL18" s="410"/>
      <c r="AM18" s="410"/>
      <c r="AN18" s="410"/>
      <c r="AO18" s="410"/>
    </row>
    <row r="19" spans="1:41" ht="13.5" thickBot="1">
      <c r="A19" s="409"/>
      <c r="B19" s="420"/>
      <c r="C19" s="420"/>
      <c r="D19" s="420"/>
      <c r="E19" s="420"/>
      <c r="F19" s="420"/>
      <c r="H19" s="420"/>
      <c r="I19" s="420"/>
      <c r="J19" s="420"/>
      <c r="K19" s="410"/>
      <c r="L19" s="410"/>
      <c r="M19" s="410"/>
      <c r="N19" s="410"/>
      <c r="O19" s="440"/>
      <c r="P19" s="409" t="s">
        <v>833</v>
      </c>
      <c r="Q19" s="409"/>
      <c r="R19" s="411"/>
      <c r="S19" s="411"/>
      <c r="T19" s="410"/>
      <c r="U19" s="411"/>
      <c r="V19" s="411"/>
      <c r="W19" s="411"/>
      <c r="X19" s="410"/>
      <c r="Y19" s="410"/>
      <c r="Z19" s="410"/>
      <c r="AA19" s="411"/>
      <c r="AB19" s="410"/>
      <c r="AC19" s="410"/>
      <c r="AD19" s="410"/>
      <c r="AE19" s="410"/>
      <c r="AF19" s="410"/>
      <c r="AG19" s="410"/>
      <c r="AH19" s="410"/>
      <c r="AI19" s="410"/>
      <c r="AJ19" s="410"/>
      <c r="AK19" s="410"/>
      <c r="AL19" s="410"/>
      <c r="AM19" s="410"/>
      <c r="AN19" s="410"/>
      <c r="AO19" s="410"/>
    </row>
    <row r="20" spans="1:41" ht="13.5" thickBot="1">
      <c r="A20" s="409"/>
      <c r="B20" s="420"/>
      <c r="C20" s="420"/>
      <c r="D20" s="420"/>
      <c r="E20" s="420"/>
      <c r="F20" s="420"/>
      <c r="H20" s="420"/>
      <c r="I20" s="438"/>
      <c r="J20" s="438"/>
      <c r="K20" s="410"/>
      <c r="L20" s="410"/>
      <c r="M20" s="410"/>
      <c r="N20" s="410"/>
      <c r="O20" s="440"/>
      <c r="P20" s="410"/>
      <c r="Q20" s="410" t="s">
        <v>834</v>
      </c>
      <c r="S20" s="420"/>
      <c r="T20" s="420"/>
      <c r="U20" s="410"/>
      <c r="V20" s="410"/>
      <c r="W20" s="411"/>
      <c r="X20" s="410"/>
      <c r="Y20" s="410"/>
      <c r="Z20" s="411"/>
      <c r="AA20" s="411"/>
      <c r="AB20" s="410"/>
      <c r="AC20" s="410"/>
      <c r="AD20" s="410"/>
      <c r="AE20" s="410"/>
      <c r="AF20" s="410"/>
      <c r="AG20" s="410"/>
      <c r="AH20" s="410"/>
      <c r="AI20" s="410"/>
      <c r="AJ20" s="410"/>
      <c r="AK20" s="410"/>
      <c r="AL20" s="410"/>
      <c r="AM20" s="410"/>
      <c r="AN20" s="410"/>
      <c r="AO20" s="410"/>
    </row>
    <row r="21" spans="1:41" ht="13.5" thickBot="1">
      <c r="A21" s="409"/>
      <c r="B21" s="420"/>
      <c r="C21" s="420"/>
      <c r="D21" s="420"/>
      <c r="E21" s="420"/>
      <c r="F21" s="420"/>
      <c r="H21" s="420"/>
      <c r="I21" s="438"/>
      <c r="J21" s="438"/>
      <c r="K21" s="410"/>
      <c r="L21" s="410"/>
      <c r="M21" s="410"/>
      <c r="N21" s="410"/>
      <c r="O21" s="440"/>
      <c r="P21" s="410"/>
      <c r="Q21" s="410" t="s">
        <v>835</v>
      </c>
      <c r="S21" s="420"/>
      <c r="T21" s="420"/>
      <c r="U21" s="410"/>
      <c r="V21" s="410"/>
      <c r="W21" s="411"/>
      <c r="X21" s="410"/>
      <c r="Y21" s="410"/>
      <c r="Z21" s="411"/>
      <c r="AA21" s="411"/>
      <c r="AB21" s="410"/>
      <c r="AC21" s="410"/>
      <c r="AD21" s="410"/>
      <c r="AE21" s="410"/>
      <c r="AF21" s="410"/>
      <c r="AG21" s="410"/>
      <c r="AH21" s="410"/>
      <c r="AI21" s="410"/>
      <c r="AJ21" s="410"/>
      <c r="AK21" s="410"/>
      <c r="AL21" s="410"/>
      <c r="AM21" s="410"/>
      <c r="AN21" s="410"/>
      <c r="AO21" s="410"/>
    </row>
    <row r="22" spans="1:41" ht="13.5" thickBot="1">
      <c r="A22" s="409"/>
      <c r="B22" s="420"/>
      <c r="C22" s="420"/>
      <c r="D22" s="420"/>
      <c r="E22" s="420"/>
      <c r="F22" s="420"/>
      <c r="H22" s="420"/>
      <c r="I22" s="420"/>
      <c r="J22" s="420"/>
      <c r="K22" s="410"/>
      <c r="L22" s="410"/>
      <c r="M22" s="410"/>
      <c r="N22" s="410"/>
      <c r="O22" s="440"/>
      <c r="P22" s="410"/>
      <c r="Q22" s="410" t="s">
        <v>836</v>
      </c>
      <c r="S22" s="420"/>
      <c r="T22" s="420"/>
      <c r="U22" s="410"/>
      <c r="V22" s="410"/>
      <c r="W22" s="411"/>
      <c r="X22" s="410"/>
      <c r="Y22" s="410"/>
      <c r="Z22" s="411"/>
      <c r="AA22" s="411"/>
      <c r="AB22" s="410"/>
      <c r="AC22" s="410"/>
      <c r="AD22" s="409"/>
      <c r="AE22" s="410"/>
      <c r="AF22" s="410"/>
      <c r="AG22" s="410"/>
      <c r="AH22" s="410"/>
      <c r="AI22" s="410"/>
      <c r="AJ22" s="410"/>
      <c r="AK22" s="410"/>
      <c r="AL22" s="410"/>
      <c r="AM22" s="410"/>
      <c r="AN22" s="410"/>
      <c r="AO22" s="410"/>
    </row>
    <row r="23" spans="1:41" ht="13.5" thickBot="1">
      <c r="A23" s="409"/>
      <c r="B23" s="410"/>
      <c r="C23" s="410"/>
      <c r="D23" s="410"/>
      <c r="E23" s="410"/>
      <c r="F23" s="410"/>
      <c r="G23" s="410"/>
      <c r="H23" s="410"/>
      <c r="I23" s="410"/>
      <c r="J23" s="410"/>
      <c r="K23" s="410"/>
      <c r="L23" s="410"/>
      <c r="M23" s="410"/>
      <c r="N23" s="410"/>
      <c r="O23" s="440" t="s">
        <v>1025</v>
      </c>
      <c r="P23" s="410"/>
      <c r="Q23" s="410" t="s">
        <v>837</v>
      </c>
      <c r="S23" s="420"/>
      <c r="T23" s="420"/>
      <c r="U23" s="410"/>
      <c r="V23" s="410"/>
      <c r="W23" s="411"/>
      <c r="X23" s="410"/>
      <c r="Y23" s="410"/>
      <c r="Z23" s="411"/>
      <c r="AA23" s="411"/>
      <c r="AB23" s="410"/>
      <c r="AC23" s="410"/>
      <c r="AD23" s="410"/>
      <c r="AE23" s="410"/>
      <c r="AF23" s="410"/>
      <c r="AG23" s="410"/>
      <c r="AH23" s="410"/>
      <c r="AI23" s="410"/>
      <c r="AJ23" s="410"/>
      <c r="AK23" s="410"/>
      <c r="AL23" s="410"/>
      <c r="AM23" s="410"/>
      <c r="AN23" s="410"/>
      <c r="AO23" s="410"/>
    </row>
    <row r="24" spans="1:41" ht="13.5" thickBot="1">
      <c r="A24" s="409" t="s">
        <v>170</v>
      </c>
      <c r="B24" s="410"/>
      <c r="C24" s="410"/>
      <c r="D24" s="410"/>
      <c r="E24" s="410"/>
      <c r="F24" s="410"/>
      <c r="G24" s="410"/>
      <c r="H24" s="410"/>
      <c r="I24" s="410"/>
      <c r="J24" s="410"/>
      <c r="K24" s="410"/>
      <c r="L24" s="410"/>
      <c r="M24" s="410"/>
      <c r="N24" s="410"/>
      <c r="O24" s="440" t="s">
        <v>1026</v>
      </c>
      <c r="P24" s="410"/>
      <c r="Q24" s="410" t="s">
        <v>838</v>
      </c>
      <c r="S24" s="438"/>
      <c r="T24" s="438"/>
      <c r="U24" s="411"/>
      <c r="V24" s="411"/>
      <c r="W24" s="411"/>
      <c r="X24" s="410"/>
      <c r="Y24" s="410"/>
      <c r="Z24" s="411"/>
      <c r="AA24" s="411"/>
      <c r="AB24" s="410"/>
      <c r="AC24" s="410"/>
      <c r="AD24" s="410"/>
      <c r="AE24" s="410"/>
      <c r="AF24" s="410"/>
      <c r="AG24" s="410"/>
      <c r="AH24" s="410"/>
      <c r="AI24" s="410"/>
      <c r="AJ24" s="410"/>
      <c r="AK24" s="410"/>
      <c r="AL24" s="410"/>
      <c r="AM24" s="410"/>
      <c r="AN24" s="410"/>
      <c r="AO24" s="410"/>
    </row>
    <row r="25" spans="1:41" ht="12.75">
      <c r="A25" s="409"/>
      <c r="B25" s="410" t="s">
        <v>171</v>
      </c>
      <c r="C25" s="410"/>
      <c r="D25" s="410"/>
      <c r="E25" s="410" t="s">
        <v>172</v>
      </c>
      <c r="F25" s="250"/>
      <c r="G25" s="410"/>
      <c r="H25" s="410"/>
      <c r="I25" s="410"/>
      <c r="J25" s="410"/>
      <c r="K25" s="410"/>
      <c r="L25" s="410"/>
      <c r="M25" s="410"/>
      <c r="N25" s="410"/>
      <c r="O25" s="410"/>
      <c r="Z25" s="411"/>
      <c r="AA25" s="410"/>
      <c r="AB25" s="410"/>
      <c r="AC25" s="410"/>
      <c r="AD25" s="410"/>
      <c r="AE25" s="410"/>
      <c r="AF25" s="410"/>
      <c r="AG25" s="410"/>
      <c r="AH25" s="410"/>
      <c r="AI25" s="410"/>
      <c r="AJ25" s="410"/>
      <c r="AK25" s="410"/>
      <c r="AL25" s="410"/>
      <c r="AM25" s="410"/>
      <c r="AN25" s="410"/>
      <c r="AO25" s="410"/>
    </row>
    <row r="26" spans="1:41" ht="13.5" thickBot="1">
      <c r="A26" s="409"/>
      <c r="G26" s="410"/>
      <c r="H26" s="410"/>
      <c r="I26" s="410"/>
      <c r="J26" s="410"/>
      <c r="K26" s="410"/>
      <c r="L26" s="410"/>
      <c r="M26" s="410"/>
      <c r="N26" s="410"/>
      <c r="O26" s="410"/>
      <c r="Z26" s="411"/>
      <c r="AA26" s="410"/>
      <c r="AB26" s="410"/>
      <c r="AC26" s="410"/>
      <c r="AD26" s="410"/>
      <c r="AE26" s="410"/>
      <c r="AF26" s="410"/>
      <c r="AG26" s="410"/>
      <c r="AH26" s="410"/>
      <c r="AI26" s="410"/>
      <c r="AJ26" s="410"/>
      <c r="AK26" s="410"/>
      <c r="AL26" s="410"/>
      <c r="AM26" s="410"/>
      <c r="AN26" s="410"/>
      <c r="AO26" s="410"/>
    </row>
    <row r="27" spans="1:41" ht="13.5" thickBot="1">
      <c r="A27" s="409"/>
      <c r="B27" s="443" t="s">
        <v>173</v>
      </c>
      <c r="C27" s="410"/>
      <c r="D27" s="410"/>
      <c r="E27" s="438"/>
      <c r="F27" s="438"/>
      <c r="G27" s="410"/>
      <c r="H27" s="410"/>
      <c r="I27" s="410"/>
      <c r="J27" s="410"/>
      <c r="K27" s="410"/>
      <c r="L27" s="410"/>
      <c r="M27" s="410"/>
      <c r="N27" s="410"/>
      <c r="O27" s="410"/>
      <c r="P27" s="409" t="s">
        <v>839</v>
      </c>
      <c r="Q27" s="409"/>
      <c r="R27" s="410"/>
      <c r="S27" s="411"/>
      <c r="T27" s="410"/>
      <c r="U27" s="411"/>
      <c r="V27" s="411"/>
      <c r="W27" s="411"/>
      <c r="X27" s="410"/>
      <c r="Y27" s="410"/>
      <c r="Z27" s="410"/>
      <c r="AA27" s="410"/>
      <c r="AB27" s="410"/>
      <c r="AC27" s="410"/>
      <c r="AD27" s="410"/>
      <c r="AE27" s="410"/>
      <c r="AF27" s="410"/>
      <c r="AG27" s="410"/>
      <c r="AH27" s="410"/>
      <c r="AI27" s="410"/>
      <c r="AJ27" s="410"/>
      <c r="AK27" s="410"/>
      <c r="AL27" s="410"/>
      <c r="AM27" s="410"/>
      <c r="AN27" s="410"/>
      <c r="AO27" s="410"/>
    </row>
    <row r="28" spans="1:41" ht="13.5" thickBot="1">
      <c r="A28" s="409"/>
      <c r="B28" s="742" t="s">
        <v>174</v>
      </c>
      <c r="C28" s="742"/>
      <c r="D28" s="742"/>
      <c r="E28" s="444"/>
      <c r="F28" s="420"/>
      <c r="G28" s="410"/>
      <c r="H28" s="410"/>
      <c r="I28" s="410"/>
      <c r="J28" s="410"/>
      <c r="K28" s="410"/>
      <c r="L28" s="410"/>
      <c r="M28" s="410"/>
      <c r="N28" s="410"/>
      <c r="O28" s="410"/>
      <c r="P28" s="410"/>
      <c r="Q28" s="440"/>
      <c r="R28" s="440"/>
      <c r="S28" s="440"/>
      <c r="T28" s="440"/>
      <c r="U28" s="440"/>
      <c r="V28" s="440"/>
      <c r="W28" s="440"/>
      <c r="X28" s="440"/>
      <c r="Y28" s="440"/>
      <c r="Z28" s="440"/>
      <c r="AA28" s="440"/>
      <c r="AB28" s="440"/>
      <c r="AC28" s="410"/>
      <c r="AD28" s="247"/>
      <c r="AE28" s="247"/>
      <c r="AF28" s="247"/>
      <c r="AG28" s="247"/>
      <c r="AH28" s="247"/>
      <c r="AI28" s="247"/>
      <c r="AJ28" s="247"/>
      <c r="AK28" s="410"/>
      <c r="AL28" s="410"/>
      <c r="AM28" s="410"/>
      <c r="AN28" s="410"/>
      <c r="AO28" s="410"/>
    </row>
    <row r="29" spans="1:41" ht="13.5" thickBot="1">
      <c r="A29" s="409"/>
      <c r="B29" s="742" t="s">
        <v>175</v>
      </c>
      <c r="C29" s="742"/>
      <c r="D29" s="742"/>
      <c r="E29" s="438"/>
      <c r="F29" s="420"/>
      <c r="G29" s="410"/>
      <c r="H29" s="410"/>
      <c r="I29" s="410"/>
      <c r="J29" s="410"/>
      <c r="K29" s="410"/>
      <c r="L29" s="410"/>
      <c r="M29" s="410"/>
      <c r="N29" s="410"/>
      <c r="O29" s="410"/>
      <c r="P29" s="410"/>
      <c r="Q29" s="440"/>
      <c r="R29" s="440"/>
      <c r="S29" s="440"/>
      <c r="T29" s="440"/>
      <c r="U29" s="440"/>
      <c r="V29" s="440"/>
      <c r="W29" s="440"/>
      <c r="X29" s="440"/>
      <c r="Y29" s="440"/>
      <c r="Z29" s="440"/>
      <c r="AA29" s="440"/>
      <c r="AB29" s="440"/>
      <c r="AC29" s="410"/>
      <c r="AD29" s="247"/>
      <c r="AE29" s="247"/>
      <c r="AF29" s="247"/>
      <c r="AG29" s="247"/>
      <c r="AH29" s="247"/>
      <c r="AI29" s="247"/>
      <c r="AJ29" s="247"/>
      <c r="AK29" s="410"/>
      <c r="AL29" s="410"/>
      <c r="AM29" s="410"/>
      <c r="AN29" s="410"/>
      <c r="AO29" s="410"/>
    </row>
    <row r="30" spans="1:41" ht="13.5" thickBot="1">
      <c r="A30" s="409"/>
      <c r="B30" s="742" t="s">
        <v>176</v>
      </c>
      <c r="C30" s="742"/>
      <c r="D30" s="742"/>
      <c r="E30" s="438"/>
      <c r="F30" s="420"/>
      <c r="G30" s="410"/>
      <c r="H30" s="410"/>
      <c r="I30" s="410"/>
      <c r="J30" s="410"/>
      <c r="K30" s="410"/>
      <c r="L30" s="410"/>
      <c r="M30" s="410"/>
      <c r="N30" s="410"/>
      <c r="O30" s="410"/>
      <c r="P30" s="410"/>
      <c r="Q30" s="440"/>
      <c r="R30" s="440"/>
      <c r="S30" s="440"/>
      <c r="T30" s="440"/>
      <c r="U30" s="440"/>
      <c r="V30" s="440"/>
      <c r="W30" s="440"/>
      <c r="X30" s="440"/>
      <c r="Y30" s="440"/>
      <c r="Z30" s="440"/>
      <c r="AA30" s="440"/>
      <c r="AB30" s="440"/>
      <c r="AC30" s="410"/>
      <c r="AD30" s="409"/>
      <c r="AE30" s="410"/>
      <c r="AF30" s="410"/>
      <c r="AG30" s="410"/>
      <c r="AH30" s="410"/>
      <c r="AI30" s="410"/>
      <c r="AJ30" s="410"/>
      <c r="AK30" s="410"/>
      <c r="AL30" s="410"/>
      <c r="AM30" s="410"/>
      <c r="AN30" s="410"/>
      <c r="AO30" s="410"/>
    </row>
    <row r="31" spans="1:41" ht="12.75">
      <c r="A31" s="410"/>
      <c r="B31" s="410"/>
      <c r="C31" s="410"/>
      <c r="D31" s="410"/>
      <c r="E31" s="410"/>
      <c r="F31" s="410"/>
      <c r="G31" s="410"/>
      <c r="H31" s="410"/>
      <c r="I31" s="410"/>
      <c r="J31" s="410"/>
      <c r="K31" s="423"/>
      <c r="L31" s="423"/>
      <c r="M31" s="424"/>
      <c r="N31" s="410"/>
      <c r="O31" s="410"/>
      <c r="Q31" s="440"/>
      <c r="R31" s="440"/>
      <c r="S31" s="440"/>
      <c r="T31" s="440"/>
      <c r="U31" s="440"/>
      <c r="V31" s="440"/>
      <c r="W31" s="440"/>
      <c r="X31" s="440"/>
      <c r="Y31" s="440"/>
      <c r="Z31" s="440"/>
      <c r="AA31" s="440"/>
      <c r="AB31" s="440"/>
      <c r="AC31" s="410"/>
      <c r="AD31" s="410"/>
      <c r="AE31" s="410"/>
      <c r="AF31" s="410"/>
      <c r="AG31" s="410"/>
      <c r="AH31" s="410"/>
      <c r="AI31" s="410"/>
      <c r="AJ31" s="410"/>
      <c r="AK31" s="410"/>
      <c r="AL31" s="410"/>
      <c r="AM31" s="410"/>
      <c r="AN31" s="410"/>
      <c r="AO31" s="410"/>
    </row>
    <row r="32" spans="1:41" ht="12.75">
      <c r="A32" s="409" t="s">
        <v>177</v>
      </c>
      <c r="B32" s="410"/>
      <c r="C32" s="410"/>
      <c r="D32" s="410"/>
      <c r="E32" s="410"/>
      <c r="F32" s="410"/>
      <c r="G32" s="410"/>
      <c r="H32" s="410"/>
      <c r="I32" s="410"/>
      <c r="J32" s="410"/>
      <c r="K32" s="410"/>
      <c r="L32" s="410"/>
      <c r="M32" s="410"/>
      <c r="N32" s="410"/>
      <c r="O32" s="409" t="s">
        <v>1024</v>
      </c>
      <c r="Z32" s="411"/>
      <c r="AA32" s="410"/>
      <c r="AB32" s="410"/>
      <c r="AC32" s="410"/>
      <c r="AD32" s="410"/>
      <c r="AE32" s="410"/>
      <c r="AF32" s="410"/>
      <c r="AG32" s="410"/>
      <c r="AH32" s="410"/>
      <c r="AI32" s="410"/>
      <c r="AJ32" s="410"/>
      <c r="AK32" s="410"/>
      <c r="AL32" s="410"/>
      <c r="AM32" s="410"/>
      <c r="AN32" s="410"/>
      <c r="AO32" s="410"/>
    </row>
    <row r="33" spans="1:41" ht="12.75">
      <c r="A33" s="410"/>
      <c r="B33" s="410"/>
      <c r="C33" s="410"/>
      <c r="D33" s="410"/>
      <c r="E33" s="410"/>
      <c r="F33" s="410"/>
      <c r="G33" s="410"/>
      <c r="H33" s="410"/>
      <c r="I33" s="410"/>
      <c r="J33" s="410"/>
      <c r="K33" s="410"/>
      <c r="L33" s="410"/>
      <c r="M33" s="410"/>
      <c r="N33" s="410"/>
      <c r="O33" s="410"/>
      <c r="Z33" s="411"/>
      <c r="AA33" s="410"/>
      <c r="AB33" s="410"/>
      <c r="AC33" s="410"/>
      <c r="AD33" s="410"/>
      <c r="AE33" s="410"/>
      <c r="AF33" s="410"/>
      <c r="AG33" s="410"/>
      <c r="AH33" s="410"/>
      <c r="AI33" s="410"/>
      <c r="AJ33" s="410"/>
      <c r="AK33" s="410"/>
      <c r="AL33" s="410"/>
      <c r="AM33" s="410"/>
      <c r="AN33" s="410"/>
      <c r="AO33" s="410"/>
    </row>
    <row r="34" spans="1:41" ht="13.5" thickBot="1">
      <c r="A34" s="410"/>
      <c r="B34" s="410" t="s">
        <v>178</v>
      </c>
      <c r="D34" s="420"/>
      <c r="E34" s="410"/>
      <c r="F34" s="410"/>
      <c r="G34" s="410"/>
      <c r="H34" s="410"/>
      <c r="I34" s="410"/>
      <c r="J34" s="410"/>
      <c r="K34" s="410"/>
      <c r="L34" s="410"/>
      <c r="M34" s="410"/>
      <c r="N34" s="410"/>
      <c r="O34" s="410"/>
      <c r="Z34" s="411"/>
      <c r="AA34" s="410"/>
      <c r="AB34" s="410"/>
      <c r="AC34" s="410"/>
      <c r="AD34" s="247"/>
      <c r="AE34" s="247"/>
      <c r="AF34" s="247"/>
      <c r="AG34" s="247"/>
      <c r="AH34" s="247"/>
      <c r="AI34" s="247"/>
      <c r="AJ34" s="247"/>
      <c r="AK34" s="410"/>
      <c r="AL34" s="410"/>
      <c r="AM34" s="410"/>
      <c r="AN34" s="410"/>
      <c r="AO34" s="410"/>
    </row>
    <row r="35" spans="1:41" ht="13.5" thickBot="1">
      <c r="A35" s="410"/>
      <c r="B35" s="410" t="s">
        <v>179</v>
      </c>
      <c r="D35" s="438"/>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247"/>
      <c r="AE35" s="247"/>
      <c r="AF35" s="247"/>
      <c r="AG35" s="247"/>
      <c r="AH35" s="247"/>
      <c r="AI35" s="247"/>
      <c r="AJ35" s="247"/>
      <c r="AK35" s="410"/>
      <c r="AL35" s="410"/>
      <c r="AM35" s="410"/>
      <c r="AN35" s="410"/>
      <c r="AO35" s="410"/>
    </row>
    <row r="36" spans="1:41" ht="13.5" thickBot="1">
      <c r="A36" s="410"/>
      <c r="B36" s="410" t="s">
        <v>180</v>
      </c>
      <c r="D36" s="438"/>
      <c r="E36" s="410"/>
      <c r="F36" s="410"/>
      <c r="G36" s="410"/>
      <c r="H36" s="410"/>
      <c r="I36" s="410"/>
      <c r="J36" s="410"/>
      <c r="K36" s="410"/>
      <c r="L36" s="410"/>
      <c r="M36" s="410"/>
      <c r="N36" s="410"/>
      <c r="O36" s="410"/>
      <c r="AC36" s="410"/>
      <c r="AD36" s="247"/>
      <c r="AE36" s="247"/>
      <c r="AF36" s="247"/>
      <c r="AG36" s="247"/>
      <c r="AH36" s="247"/>
      <c r="AI36" s="247"/>
      <c r="AJ36" s="247"/>
      <c r="AK36" s="410"/>
      <c r="AL36" s="410"/>
      <c r="AM36" s="410"/>
      <c r="AN36" s="410"/>
      <c r="AO36" s="410"/>
    </row>
    <row r="37" spans="1:35" ht="12.75">
      <c r="A37" s="410"/>
      <c r="B37" s="410"/>
      <c r="C37" s="410"/>
      <c r="D37" s="410"/>
      <c r="E37" s="410"/>
      <c r="F37" s="410"/>
      <c r="G37" s="410"/>
      <c r="H37" s="410"/>
      <c r="I37" s="410"/>
      <c r="J37" s="410"/>
      <c r="K37" s="410"/>
      <c r="L37" s="410"/>
      <c r="M37" s="410"/>
      <c r="N37" s="410"/>
      <c r="O37" s="410"/>
      <c r="AC37" s="410"/>
      <c r="AD37" s="410"/>
      <c r="AE37" s="247"/>
      <c r="AF37" s="247"/>
      <c r="AG37" s="247"/>
      <c r="AH37" s="247"/>
      <c r="AI37" s="247"/>
    </row>
    <row r="38" spans="1:35" ht="12.75">
      <c r="A38" s="410"/>
      <c r="B38" s="410"/>
      <c r="C38" s="410"/>
      <c r="D38" s="410"/>
      <c r="E38" s="410"/>
      <c r="F38" s="410"/>
      <c r="G38" s="410"/>
      <c r="H38" s="410"/>
      <c r="I38" s="410"/>
      <c r="J38" s="410"/>
      <c r="K38" s="410"/>
      <c r="L38" s="410"/>
      <c r="M38" s="410"/>
      <c r="N38" s="410"/>
      <c r="O38" s="410"/>
      <c r="AC38" s="410"/>
      <c r="AD38" s="410"/>
      <c r="AE38" s="247"/>
      <c r="AF38" s="247"/>
      <c r="AG38" s="247"/>
      <c r="AH38" s="247"/>
      <c r="AI38" s="247"/>
    </row>
    <row r="39" spans="1:35" ht="13.5" thickBot="1">
      <c r="A39" s="409" t="s">
        <v>181</v>
      </c>
      <c r="B39" s="410"/>
      <c r="C39" s="410"/>
      <c r="D39" s="749"/>
      <c r="E39" s="749"/>
      <c r="F39" s="749"/>
      <c r="G39" s="410"/>
      <c r="H39" s="410"/>
      <c r="I39" s="410"/>
      <c r="J39" s="410"/>
      <c r="K39" s="410"/>
      <c r="L39" s="410"/>
      <c r="M39" s="410"/>
      <c r="N39" s="410"/>
      <c r="P39" s="247"/>
      <c r="Q39" s="247"/>
      <c r="R39" s="247"/>
      <c r="S39" s="247"/>
      <c r="T39" s="247"/>
      <c r="U39" s="247"/>
      <c r="V39" s="247"/>
      <c r="W39" s="247"/>
      <c r="X39" s="410"/>
      <c r="Y39" s="410"/>
      <c r="Z39" s="410"/>
      <c r="AA39" s="410"/>
      <c r="AB39" s="410"/>
      <c r="AC39" s="410"/>
      <c r="AD39" s="410"/>
      <c r="AE39" s="247"/>
      <c r="AF39" s="247"/>
      <c r="AG39" s="247"/>
      <c r="AH39" s="247"/>
      <c r="AI39" s="247"/>
    </row>
    <row r="40" spans="1:35" ht="12.75">
      <c r="A40" s="409"/>
      <c r="B40" s="410"/>
      <c r="C40" s="410"/>
      <c r="D40" s="445"/>
      <c r="E40" s="445"/>
      <c r="F40" s="445"/>
      <c r="G40" s="410"/>
      <c r="H40" s="410"/>
      <c r="I40" s="410"/>
      <c r="J40" s="410"/>
      <c r="K40" s="410"/>
      <c r="L40" s="410"/>
      <c r="M40" s="410"/>
      <c r="N40" s="410"/>
      <c r="P40" s="247"/>
      <c r="Q40" s="247"/>
      <c r="R40" s="247"/>
      <c r="S40" s="247"/>
      <c r="T40" s="247"/>
      <c r="U40" s="247"/>
      <c r="V40" s="247"/>
      <c r="W40" s="247"/>
      <c r="X40" s="410"/>
      <c r="Y40" s="410"/>
      <c r="Z40" s="410"/>
      <c r="AA40" s="410"/>
      <c r="AB40" s="410"/>
      <c r="AC40" s="410"/>
      <c r="AD40" s="410"/>
      <c r="AE40" s="247"/>
      <c r="AF40" s="247"/>
      <c r="AG40" s="247"/>
      <c r="AH40" s="247"/>
      <c r="AI40" s="247"/>
    </row>
    <row r="41" spans="1:35" ht="18">
      <c r="A41" s="446"/>
      <c r="B41" s="410"/>
      <c r="C41" s="410"/>
      <c r="D41" s="445"/>
      <c r="E41" s="445"/>
      <c r="F41" s="445"/>
      <c r="G41" s="410"/>
      <c r="H41" s="410"/>
      <c r="I41" s="410"/>
      <c r="J41" s="410"/>
      <c r="K41" s="410"/>
      <c r="L41" s="410"/>
      <c r="M41" s="410"/>
      <c r="N41" s="410"/>
      <c r="P41" s="419"/>
      <c r="Q41" s="419"/>
      <c r="R41" s="247"/>
      <c r="S41" s="247"/>
      <c r="T41" s="247"/>
      <c r="U41" s="247"/>
      <c r="V41" s="247"/>
      <c r="W41" s="247"/>
      <c r="X41" s="247"/>
      <c r="Y41" s="247"/>
      <c r="Z41" s="247"/>
      <c r="AA41" s="247"/>
      <c r="AB41" s="247"/>
      <c r="AC41" s="410"/>
      <c r="AD41" s="410"/>
      <c r="AE41" s="247"/>
      <c r="AF41" s="247"/>
      <c r="AG41" s="247"/>
      <c r="AH41" s="247"/>
      <c r="AI41" s="247"/>
    </row>
    <row r="42" spans="1:35" ht="12.75">
      <c r="A42" s="409" t="s">
        <v>182</v>
      </c>
      <c r="B42" s="410"/>
      <c r="C42" s="410"/>
      <c r="D42" s="410"/>
      <c r="E42" s="410"/>
      <c r="F42" s="410"/>
      <c r="G42" s="410"/>
      <c r="H42" s="410"/>
      <c r="I42" s="410"/>
      <c r="J42" s="410"/>
      <c r="K42" s="410"/>
      <c r="L42" s="410"/>
      <c r="M42" s="410"/>
      <c r="N42" s="410"/>
      <c r="O42" s="409" t="s">
        <v>1027</v>
      </c>
      <c r="P42" s="247"/>
      <c r="Q42" s="247"/>
      <c r="R42" s="247"/>
      <c r="S42" s="247"/>
      <c r="T42" s="247"/>
      <c r="U42" s="247"/>
      <c r="V42" s="247"/>
      <c r="W42" s="247"/>
      <c r="X42" s="247"/>
      <c r="Y42" s="247"/>
      <c r="Z42" s="247"/>
      <c r="AA42" s="247"/>
      <c r="AB42" s="247"/>
      <c r="AC42" s="410"/>
      <c r="AD42" s="410"/>
      <c r="AE42" s="247"/>
      <c r="AF42" s="247"/>
      <c r="AG42" s="247"/>
      <c r="AH42" s="247"/>
      <c r="AI42" s="247"/>
    </row>
    <row r="43" spans="1:35" ht="12.75">
      <c r="A43" s="409"/>
      <c r="B43" s="410"/>
      <c r="C43" s="410"/>
      <c r="D43" s="410"/>
      <c r="E43" s="410"/>
      <c r="F43" s="410"/>
      <c r="G43" s="410"/>
      <c r="H43" s="410"/>
      <c r="I43" s="410"/>
      <c r="J43" s="410"/>
      <c r="K43" s="410"/>
      <c r="L43" s="410"/>
      <c r="M43" s="410"/>
      <c r="N43" s="410"/>
      <c r="O43" s="409"/>
      <c r="P43" s="409"/>
      <c r="Q43" s="409"/>
      <c r="R43" s="409"/>
      <c r="S43" s="409"/>
      <c r="T43" s="409"/>
      <c r="U43" s="410"/>
      <c r="V43" s="410"/>
      <c r="W43" s="410"/>
      <c r="X43" s="410"/>
      <c r="Y43" s="410"/>
      <c r="Z43" s="410"/>
      <c r="AA43" s="410"/>
      <c r="AB43" s="410"/>
      <c r="AC43" s="410"/>
      <c r="AD43" s="410"/>
      <c r="AE43" s="247"/>
      <c r="AF43" s="247"/>
      <c r="AG43" s="247"/>
      <c r="AH43" s="247"/>
      <c r="AI43" s="247"/>
    </row>
    <row r="44" spans="1:35" ht="12.75">
      <c r="A44" s="410"/>
      <c r="B44" s="440" t="s">
        <v>183</v>
      </c>
      <c r="C44" s="440"/>
      <c r="D44" s="410"/>
      <c r="E44" s="440" t="s">
        <v>181</v>
      </c>
      <c r="F44" s="427"/>
      <c r="G44" s="410"/>
      <c r="H44" s="410"/>
      <c r="I44" s="410"/>
      <c r="J44" s="410"/>
      <c r="K44" s="410"/>
      <c r="L44" s="410"/>
      <c r="M44" s="410"/>
      <c r="N44" s="410"/>
      <c r="O44" s="410"/>
      <c r="P44" s="434"/>
      <c r="Q44" s="434"/>
      <c r="R44" s="435"/>
      <c r="S44" s="436"/>
      <c r="T44" s="436"/>
      <c r="U44" s="436"/>
      <c r="V44" s="436"/>
      <c r="W44" s="436"/>
      <c r="X44" s="409"/>
      <c r="Y44" s="409"/>
      <c r="Z44" s="436"/>
      <c r="AA44" s="436"/>
      <c r="AB44" s="410"/>
      <c r="AC44" s="410"/>
      <c r="AD44" s="410"/>
      <c r="AE44" s="247"/>
      <c r="AF44" s="247"/>
      <c r="AG44" s="247"/>
      <c r="AH44" s="247"/>
      <c r="AI44" s="247"/>
    </row>
    <row r="45" spans="1:35" ht="12.75">
      <c r="A45" s="410"/>
      <c r="B45" s="410"/>
      <c r="C45" s="410"/>
      <c r="D45" s="410"/>
      <c r="E45" s="410"/>
      <c r="F45" s="247"/>
      <c r="G45" s="410"/>
      <c r="H45" s="410"/>
      <c r="I45" s="410"/>
      <c r="J45" s="410"/>
      <c r="K45" s="410"/>
      <c r="L45" s="410"/>
      <c r="M45" s="410"/>
      <c r="N45" s="410"/>
      <c r="O45" s="410"/>
      <c r="P45" s="750"/>
      <c r="Q45" s="750"/>
      <c r="R45" s="750"/>
      <c r="S45" s="410"/>
      <c r="T45" s="410"/>
      <c r="U45" s="410"/>
      <c r="V45" s="410"/>
      <c r="W45" s="410"/>
      <c r="X45" s="410"/>
      <c r="Y45" s="410"/>
      <c r="Z45" s="410"/>
      <c r="AA45" s="410"/>
      <c r="AB45" s="410"/>
      <c r="AC45" s="410"/>
      <c r="AD45" s="410"/>
      <c r="AE45" s="247"/>
      <c r="AF45" s="247"/>
      <c r="AG45" s="247"/>
      <c r="AH45" s="247"/>
      <c r="AI45" s="247"/>
    </row>
    <row r="46" spans="1:35" ht="13.5" thickBot="1">
      <c r="A46" s="410"/>
      <c r="B46" s="420" t="s">
        <v>184</v>
      </c>
      <c r="C46" s="420"/>
      <c r="D46" s="410"/>
      <c r="E46" s="420"/>
      <c r="F46" s="447"/>
      <c r="G46" s="410"/>
      <c r="H46" s="410"/>
      <c r="I46" s="410"/>
      <c r="J46" s="410"/>
      <c r="K46" s="410"/>
      <c r="L46" s="410"/>
      <c r="M46" s="410"/>
      <c r="N46" s="410"/>
      <c r="O46" s="410"/>
      <c r="P46" s="437"/>
      <c r="Q46" s="437"/>
      <c r="R46" s="436"/>
      <c r="S46" s="435"/>
      <c r="T46" s="435"/>
      <c r="U46" s="435"/>
      <c r="V46" s="435"/>
      <c r="W46" s="435"/>
      <c r="X46" s="435"/>
      <c r="Y46" s="435"/>
      <c r="Z46" s="436"/>
      <c r="AA46" s="436"/>
      <c r="AB46" s="410"/>
      <c r="AC46" s="410"/>
      <c r="AD46" s="410"/>
      <c r="AE46" s="247"/>
      <c r="AF46" s="247"/>
      <c r="AG46" s="247"/>
      <c r="AH46" s="247"/>
      <c r="AI46" s="247"/>
    </row>
    <row r="47" spans="1:35" ht="13.5" thickBot="1">
      <c r="A47" s="410"/>
      <c r="B47" s="438" t="s">
        <v>185</v>
      </c>
      <c r="C47" s="438"/>
      <c r="D47" s="410"/>
      <c r="E47" s="438"/>
      <c r="F47" s="448"/>
      <c r="G47" s="410"/>
      <c r="H47" s="410"/>
      <c r="I47" s="410"/>
      <c r="J47" s="410"/>
      <c r="K47" s="410"/>
      <c r="L47" s="410"/>
      <c r="M47" s="410"/>
      <c r="N47" s="410"/>
      <c r="O47" s="410"/>
      <c r="P47" s="437"/>
      <c r="Q47" s="437"/>
      <c r="R47" s="436"/>
      <c r="S47" s="436"/>
      <c r="T47" s="436"/>
      <c r="U47" s="436"/>
      <c r="V47" s="436"/>
      <c r="W47" s="436"/>
      <c r="X47" s="436"/>
      <c r="Y47" s="436"/>
      <c r="Z47" s="436"/>
      <c r="AA47" s="436"/>
      <c r="AB47" s="410"/>
      <c r="AC47" s="410"/>
      <c r="AD47" s="410"/>
      <c r="AE47" s="247"/>
      <c r="AF47" s="247"/>
      <c r="AG47" s="247"/>
      <c r="AH47" s="247"/>
      <c r="AI47" s="247"/>
    </row>
    <row r="48" spans="1:35" ht="12.75">
      <c r="A48" s="410"/>
      <c r="B48" s="410"/>
      <c r="C48" s="410"/>
      <c r="D48" s="410"/>
      <c r="E48" s="410"/>
      <c r="F48" s="410"/>
      <c r="G48" s="410"/>
      <c r="H48" s="410"/>
      <c r="I48" s="410"/>
      <c r="J48" s="410"/>
      <c r="K48" s="410"/>
      <c r="L48" s="410"/>
      <c r="M48" s="410"/>
      <c r="N48" s="410"/>
      <c r="P48" s="437"/>
      <c r="Q48" s="437"/>
      <c r="R48" s="436"/>
      <c r="S48" s="436"/>
      <c r="T48" s="436"/>
      <c r="U48" s="436"/>
      <c r="V48" s="436"/>
      <c r="W48" s="436"/>
      <c r="X48" s="436"/>
      <c r="Y48" s="436"/>
      <c r="Z48" s="436"/>
      <c r="AA48" s="436"/>
      <c r="AB48" s="410"/>
      <c r="AC48" s="410"/>
      <c r="AD48" s="410"/>
      <c r="AE48" s="247"/>
      <c r="AF48" s="247"/>
      <c r="AG48" s="247"/>
      <c r="AH48" s="247"/>
      <c r="AI48" s="247"/>
    </row>
    <row r="49" spans="1:35" ht="12.75">
      <c r="A49" s="409" t="s">
        <v>186</v>
      </c>
      <c r="B49" s="410"/>
      <c r="C49" s="410"/>
      <c r="D49" s="410"/>
      <c r="E49" s="410"/>
      <c r="F49" s="410"/>
      <c r="G49" s="410"/>
      <c r="H49" s="410"/>
      <c r="I49" s="410"/>
      <c r="J49" s="410"/>
      <c r="K49" s="410"/>
      <c r="L49" s="410"/>
      <c r="M49" s="410"/>
      <c r="N49" s="410"/>
      <c r="P49" s="437"/>
      <c r="Q49" s="437"/>
      <c r="R49" s="436"/>
      <c r="S49" s="436"/>
      <c r="T49" s="436"/>
      <c r="U49" s="436"/>
      <c r="V49" s="436"/>
      <c r="W49" s="436"/>
      <c r="X49" s="436"/>
      <c r="Y49" s="436"/>
      <c r="Z49" s="436"/>
      <c r="AA49" s="436"/>
      <c r="AB49" s="410"/>
      <c r="AC49" s="410"/>
      <c r="AD49" s="410"/>
      <c r="AE49" s="247"/>
      <c r="AF49" s="247"/>
      <c r="AG49" s="247"/>
      <c r="AH49" s="247"/>
      <c r="AI49" s="247"/>
    </row>
    <row r="50" spans="1:35" ht="6.75" customHeight="1">
      <c r="A50" s="409"/>
      <c r="B50" s="410"/>
      <c r="C50" s="410"/>
      <c r="D50" s="410"/>
      <c r="E50" s="410"/>
      <c r="F50" s="410"/>
      <c r="G50" s="410"/>
      <c r="H50" s="410"/>
      <c r="I50" s="410"/>
      <c r="J50" s="410"/>
      <c r="K50" s="410"/>
      <c r="L50" s="410"/>
      <c r="M50" s="410"/>
      <c r="N50" s="410"/>
      <c r="P50" s="437"/>
      <c r="Q50" s="437"/>
      <c r="R50" s="436"/>
      <c r="S50" s="436"/>
      <c r="T50" s="436"/>
      <c r="U50" s="436"/>
      <c r="V50" s="436"/>
      <c r="W50" s="436"/>
      <c r="X50" s="436"/>
      <c r="Y50" s="436"/>
      <c r="Z50" s="436"/>
      <c r="AA50" s="436"/>
      <c r="AB50" s="410"/>
      <c r="AC50" s="410"/>
      <c r="AD50" s="410"/>
      <c r="AE50" s="247"/>
      <c r="AF50" s="247"/>
      <c r="AG50" s="247"/>
      <c r="AH50" s="247"/>
      <c r="AI50" s="247"/>
    </row>
    <row r="51" spans="1:35" ht="12.75">
      <c r="A51" s="410"/>
      <c r="B51" s="410" t="s">
        <v>326</v>
      </c>
      <c r="C51" s="410"/>
      <c r="D51" s="410"/>
      <c r="E51" s="410" t="s">
        <v>492</v>
      </c>
      <c r="F51" s="410"/>
      <c r="G51" s="410"/>
      <c r="H51" s="410" t="s">
        <v>1064</v>
      </c>
      <c r="I51" s="410"/>
      <c r="J51" s="410"/>
      <c r="K51" s="410"/>
      <c r="L51" s="410"/>
      <c r="M51" s="410"/>
      <c r="N51" s="410"/>
      <c r="P51" s="410"/>
      <c r="Q51" s="410"/>
      <c r="R51" s="410"/>
      <c r="S51" s="410"/>
      <c r="T51" s="410"/>
      <c r="U51" s="410"/>
      <c r="V51" s="410"/>
      <c r="W51" s="410"/>
      <c r="X51" s="410"/>
      <c r="Y51" s="410"/>
      <c r="Z51" s="410"/>
      <c r="AA51" s="410"/>
      <c r="AB51" s="410"/>
      <c r="AC51" s="410"/>
      <c r="AD51" s="410"/>
      <c r="AE51" s="247"/>
      <c r="AF51" s="247"/>
      <c r="AG51" s="247"/>
      <c r="AH51" s="247"/>
      <c r="AI51" s="247"/>
    </row>
    <row r="52" spans="1:35" ht="13.5" thickBot="1">
      <c r="A52" s="410"/>
      <c r="B52" s="420"/>
      <c r="C52" s="420"/>
      <c r="D52" s="410"/>
      <c r="E52" s="420"/>
      <c r="F52" s="420"/>
      <c r="G52" s="410"/>
      <c r="H52" s="420"/>
      <c r="I52" s="420"/>
      <c r="J52" s="410"/>
      <c r="K52" s="410"/>
      <c r="L52" s="410"/>
      <c r="M52" s="410"/>
      <c r="N52" s="410"/>
      <c r="P52" s="410"/>
      <c r="Q52" s="410"/>
      <c r="R52" s="410"/>
      <c r="S52" s="410"/>
      <c r="T52" s="410"/>
      <c r="U52" s="410"/>
      <c r="V52" s="410"/>
      <c r="W52" s="410"/>
      <c r="X52" s="410"/>
      <c r="Y52" s="410"/>
      <c r="Z52" s="410"/>
      <c r="AA52" s="410"/>
      <c r="AB52" s="410"/>
      <c r="AC52" s="410"/>
      <c r="AD52" s="410"/>
      <c r="AE52" s="247"/>
      <c r="AF52" s="247"/>
      <c r="AG52" s="247"/>
      <c r="AH52" s="247"/>
      <c r="AI52" s="247"/>
    </row>
    <row r="53" spans="1:35" ht="12.75">
      <c r="A53" s="410"/>
      <c r="B53" s="410"/>
      <c r="C53" s="410"/>
      <c r="D53" s="410"/>
      <c r="E53" s="410"/>
      <c r="F53" s="410"/>
      <c r="G53" s="410"/>
      <c r="H53" s="410"/>
      <c r="I53" s="410"/>
      <c r="J53" s="410"/>
      <c r="K53" s="410"/>
      <c r="L53" s="410"/>
      <c r="M53" s="410"/>
      <c r="N53" s="410"/>
      <c r="P53" s="410"/>
      <c r="Q53" s="410"/>
      <c r="R53" s="410"/>
      <c r="S53" s="410"/>
      <c r="T53" s="410"/>
      <c r="U53" s="410"/>
      <c r="V53" s="410"/>
      <c r="W53" s="410"/>
      <c r="X53" s="410"/>
      <c r="Y53" s="410"/>
      <c r="Z53" s="410"/>
      <c r="AA53" s="410"/>
      <c r="AB53" s="410"/>
      <c r="AC53" s="410"/>
      <c r="AD53" s="410"/>
      <c r="AE53" s="247"/>
      <c r="AF53" s="247"/>
      <c r="AG53" s="247"/>
      <c r="AH53" s="247"/>
      <c r="AI53" s="247"/>
    </row>
    <row r="54" spans="1:35" ht="12.75">
      <c r="A54" s="409" t="s">
        <v>187</v>
      </c>
      <c r="B54" s="410"/>
      <c r="C54" s="410"/>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247"/>
      <c r="AF54" s="247"/>
      <c r="AG54" s="247"/>
      <c r="AH54" s="247"/>
      <c r="AI54" s="247"/>
    </row>
    <row r="55" spans="1:35" ht="12.75">
      <c r="A55" s="409"/>
      <c r="B55" s="410"/>
      <c r="C55" s="410"/>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247"/>
      <c r="AF55" s="247"/>
      <c r="AG55" s="247"/>
      <c r="AH55" s="247"/>
      <c r="AI55" s="247"/>
    </row>
    <row r="56" spans="1:35" ht="13.5" thickBot="1">
      <c r="A56" s="410"/>
      <c r="B56" s="449"/>
      <c r="C56" s="449"/>
      <c r="D56" s="410" t="s">
        <v>188</v>
      </c>
      <c r="E56" s="45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247"/>
      <c r="AF56" s="247"/>
      <c r="AG56" s="247"/>
      <c r="AH56" s="247"/>
      <c r="AI56" s="247"/>
    </row>
    <row r="57" spans="1:35" ht="13.5" thickBot="1">
      <c r="A57" s="410"/>
      <c r="B57" s="449"/>
      <c r="C57" s="449"/>
      <c r="D57" s="410" t="s">
        <v>189</v>
      </c>
      <c r="E57" s="45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247"/>
      <c r="AF57" s="247"/>
      <c r="AG57" s="247"/>
      <c r="AH57" s="247"/>
      <c r="AI57" s="247"/>
    </row>
    <row r="58" spans="1:35" ht="12.75">
      <c r="A58" s="410"/>
      <c r="B58" s="450"/>
      <c r="C58" s="450"/>
      <c r="D58" s="410"/>
      <c r="E58" s="450"/>
      <c r="F58" s="410"/>
      <c r="G58" s="410"/>
      <c r="H58" s="410"/>
      <c r="I58" s="410"/>
      <c r="J58" s="410"/>
      <c r="K58" s="410"/>
      <c r="L58" s="410"/>
      <c r="M58" s="410"/>
      <c r="N58" s="410"/>
      <c r="O58" s="410"/>
      <c r="P58" s="247"/>
      <c r="Q58" s="247"/>
      <c r="R58" s="247"/>
      <c r="S58" s="247"/>
      <c r="T58" s="247"/>
      <c r="U58" s="247"/>
      <c r="V58" s="247"/>
      <c r="W58" s="247"/>
      <c r="X58" s="247"/>
      <c r="Y58" s="247"/>
      <c r="Z58" s="247"/>
      <c r="AA58" s="247"/>
      <c r="AB58" s="247"/>
      <c r="AC58" s="410"/>
      <c r="AD58" s="410"/>
      <c r="AE58" s="247"/>
      <c r="AF58" s="247"/>
      <c r="AG58" s="247"/>
      <c r="AH58" s="247"/>
      <c r="AI58" s="247"/>
    </row>
    <row r="59" spans="1:35" ht="12.75">
      <c r="A59" s="410"/>
      <c r="B59" s="410"/>
      <c r="C59" s="410"/>
      <c r="D59" s="410"/>
      <c r="E59" s="410"/>
      <c r="F59" s="410"/>
      <c r="G59" s="410"/>
      <c r="H59" s="410"/>
      <c r="I59" s="410"/>
      <c r="J59" s="410"/>
      <c r="K59" s="410"/>
      <c r="L59" s="410"/>
      <c r="M59" s="410"/>
      <c r="N59" s="410"/>
      <c r="O59" s="410"/>
      <c r="P59" s="247"/>
      <c r="Q59" s="247"/>
      <c r="R59" s="247"/>
      <c r="S59" s="247"/>
      <c r="T59" s="247"/>
      <c r="U59" s="247"/>
      <c r="V59" s="247"/>
      <c r="W59" s="247"/>
      <c r="X59" s="247"/>
      <c r="Y59" s="247"/>
      <c r="Z59" s="247"/>
      <c r="AA59" s="247"/>
      <c r="AB59" s="247"/>
      <c r="AC59" s="410"/>
      <c r="AD59" s="410"/>
      <c r="AE59" s="247"/>
      <c r="AF59" s="247"/>
      <c r="AG59" s="247"/>
      <c r="AH59" s="247"/>
      <c r="AI59" s="247"/>
    </row>
    <row r="60" spans="1:35" ht="12.75">
      <c r="A60" s="409" t="s">
        <v>770</v>
      </c>
      <c r="B60" s="410"/>
      <c r="C60" s="410"/>
      <c r="D60" s="410"/>
      <c r="E60" s="410"/>
      <c r="F60" s="410"/>
      <c r="G60" s="410"/>
      <c r="H60" s="410"/>
      <c r="I60" s="410"/>
      <c r="J60" s="410"/>
      <c r="K60" s="410"/>
      <c r="L60" s="410"/>
      <c r="M60" s="410"/>
      <c r="N60" s="410"/>
      <c r="O60" s="410"/>
      <c r="P60" s="409"/>
      <c r="Q60" s="409"/>
      <c r="R60" s="410"/>
      <c r="S60" s="410"/>
      <c r="T60" s="410"/>
      <c r="U60" s="410"/>
      <c r="V60" s="410"/>
      <c r="W60" s="410"/>
      <c r="X60" s="410"/>
      <c r="Y60" s="410"/>
      <c r="Z60" s="410"/>
      <c r="AA60" s="410"/>
      <c r="AB60" s="410"/>
      <c r="AC60" s="410"/>
      <c r="AD60" s="410"/>
      <c r="AE60" s="247"/>
      <c r="AF60" s="247"/>
      <c r="AG60" s="247"/>
      <c r="AH60" s="247"/>
      <c r="AI60" s="247"/>
    </row>
    <row r="61" spans="1:35" ht="12.75">
      <c r="A61" s="410"/>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247"/>
      <c r="AF61" s="247"/>
      <c r="AG61" s="247"/>
      <c r="AH61" s="247"/>
      <c r="AI61" s="247"/>
    </row>
    <row r="62" spans="1:35" ht="13.5" thickBot="1">
      <c r="A62" s="410"/>
      <c r="B62" s="420"/>
      <c r="C62" s="42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247"/>
      <c r="AF62" s="247"/>
      <c r="AG62" s="247"/>
      <c r="AH62" s="247"/>
      <c r="AI62" s="247"/>
    </row>
    <row r="63" spans="1:35" ht="12.75">
      <c r="A63" s="410"/>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247"/>
      <c r="AF63" s="247"/>
      <c r="AG63" s="247"/>
      <c r="AH63" s="247"/>
      <c r="AI63" s="247"/>
    </row>
    <row r="64" spans="1:35" ht="24" customHeight="1">
      <c r="A64" s="748" t="s">
        <v>771</v>
      </c>
      <c r="B64" s="737"/>
      <c r="C64" s="737"/>
      <c r="D64" s="737"/>
      <c r="E64" s="737"/>
      <c r="F64" s="737"/>
      <c r="G64" s="737"/>
      <c r="H64" s="737"/>
      <c r="I64" s="737"/>
      <c r="J64" s="737"/>
      <c r="K64" s="737"/>
      <c r="L64" s="737"/>
      <c r="M64" s="737"/>
      <c r="N64" s="410"/>
      <c r="O64" s="410"/>
      <c r="P64" s="410"/>
      <c r="Q64" s="410"/>
      <c r="R64" s="410"/>
      <c r="S64" s="410"/>
      <c r="T64" s="410"/>
      <c r="U64" s="410"/>
      <c r="V64" s="410"/>
      <c r="W64" s="410"/>
      <c r="X64" s="410"/>
      <c r="Y64" s="410"/>
      <c r="Z64" s="410"/>
      <c r="AA64" s="410"/>
      <c r="AB64" s="410"/>
      <c r="AC64" s="410"/>
      <c r="AD64" s="410"/>
      <c r="AE64" s="247"/>
      <c r="AF64" s="247"/>
      <c r="AG64" s="247"/>
      <c r="AH64" s="247"/>
      <c r="AI64" s="247"/>
    </row>
    <row r="65" spans="1:35" ht="12.75">
      <c r="A65" s="409"/>
      <c r="B65" s="440"/>
      <c r="C65" s="440"/>
      <c r="D65" s="440"/>
      <c r="E65" s="440"/>
      <c r="F65" s="440"/>
      <c r="G65" s="440"/>
      <c r="H65" s="440"/>
      <c r="I65" s="440"/>
      <c r="J65" s="410"/>
      <c r="K65" s="440"/>
      <c r="L65" s="440"/>
      <c r="M65" s="440"/>
      <c r="N65" s="410"/>
      <c r="O65" s="410"/>
      <c r="P65" s="410"/>
      <c r="Q65" s="410"/>
      <c r="R65" s="410"/>
      <c r="S65" s="410"/>
      <c r="T65" s="410"/>
      <c r="U65" s="410"/>
      <c r="V65" s="410"/>
      <c r="W65" s="410"/>
      <c r="X65" s="410"/>
      <c r="Y65" s="410"/>
      <c r="Z65" s="410"/>
      <c r="AA65" s="410"/>
      <c r="AB65" s="410"/>
      <c r="AC65" s="410"/>
      <c r="AD65" s="410"/>
      <c r="AE65" s="247"/>
      <c r="AF65" s="247"/>
      <c r="AG65" s="247"/>
      <c r="AH65" s="247"/>
      <c r="AI65" s="247"/>
    </row>
    <row r="66" spans="1:35" ht="12.75">
      <c r="A66" s="409"/>
      <c r="B66" s="440"/>
      <c r="C66" s="440"/>
      <c r="D66" s="440"/>
      <c r="E66" s="440"/>
      <c r="F66" s="440"/>
      <c r="G66" s="440"/>
      <c r="H66" s="440"/>
      <c r="I66" s="440"/>
      <c r="J66" s="410"/>
      <c r="K66" s="440"/>
      <c r="L66" s="440"/>
      <c r="M66" s="440"/>
      <c r="N66" s="410"/>
      <c r="O66" s="410"/>
      <c r="P66" s="247"/>
      <c r="Q66" s="247"/>
      <c r="R66" s="247"/>
      <c r="S66" s="247"/>
      <c r="T66" s="247"/>
      <c r="U66" s="247"/>
      <c r="V66" s="247"/>
      <c r="W66" s="247"/>
      <c r="X66" s="247"/>
      <c r="Y66" s="247"/>
      <c r="Z66" s="410"/>
      <c r="AA66" s="410"/>
      <c r="AB66" s="410"/>
      <c r="AC66" s="410"/>
      <c r="AD66" s="410"/>
      <c r="AE66" s="247"/>
      <c r="AF66" s="247"/>
      <c r="AG66" s="247"/>
      <c r="AH66" s="247"/>
      <c r="AI66" s="247"/>
    </row>
    <row r="67" spans="1:35" ht="12.75">
      <c r="A67" s="409"/>
      <c r="B67" s="440"/>
      <c r="C67" s="440"/>
      <c r="D67" s="440"/>
      <c r="E67" s="440"/>
      <c r="F67" s="440"/>
      <c r="G67" s="440"/>
      <c r="H67" s="440"/>
      <c r="I67" s="440"/>
      <c r="J67" s="410"/>
      <c r="K67" s="440"/>
      <c r="L67" s="440"/>
      <c r="M67" s="440"/>
      <c r="N67" s="410"/>
      <c r="O67" s="410"/>
      <c r="P67" s="247"/>
      <c r="Q67" s="247"/>
      <c r="R67" s="247"/>
      <c r="S67" s="247"/>
      <c r="T67" s="247"/>
      <c r="U67" s="247"/>
      <c r="V67" s="247"/>
      <c r="W67" s="247"/>
      <c r="X67" s="247"/>
      <c r="Y67" s="247"/>
      <c r="Z67" s="410"/>
      <c r="AA67" s="410"/>
      <c r="AB67" s="410"/>
      <c r="AC67" s="410"/>
      <c r="AD67" s="410"/>
      <c r="AE67" s="247"/>
      <c r="AF67" s="247"/>
      <c r="AG67" s="247"/>
      <c r="AH67" s="247"/>
      <c r="AI67" s="247"/>
    </row>
    <row r="68" spans="1:35" ht="12.75">
      <c r="A68" s="409"/>
      <c r="B68" s="440"/>
      <c r="C68" s="440"/>
      <c r="D68" s="440"/>
      <c r="E68" s="440"/>
      <c r="F68" s="440"/>
      <c r="G68" s="440"/>
      <c r="H68" s="440"/>
      <c r="I68" s="440"/>
      <c r="J68" s="410"/>
      <c r="K68" s="440"/>
      <c r="L68" s="440"/>
      <c r="M68" s="440"/>
      <c r="N68" s="410"/>
      <c r="O68" s="410"/>
      <c r="P68" s="409"/>
      <c r="Q68" s="409"/>
      <c r="R68" s="410"/>
      <c r="S68" s="410"/>
      <c r="T68" s="410"/>
      <c r="U68" s="410"/>
      <c r="V68" s="410"/>
      <c r="W68" s="410"/>
      <c r="X68" s="410"/>
      <c r="Y68" s="410"/>
      <c r="Z68" s="410"/>
      <c r="AA68" s="410"/>
      <c r="AB68" s="410"/>
      <c r="AC68" s="410"/>
      <c r="AD68" s="410"/>
      <c r="AE68" s="247"/>
      <c r="AF68" s="247"/>
      <c r="AG68" s="247"/>
      <c r="AH68" s="247"/>
      <c r="AI68" s="247"/>
    </row>
    <row r="69" spans="1:35" ht="12.75">
      <c r="A69" s="409"/>
      <c r="B69" s="410"/>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247"/>
      <c r="AF69" s="247"/>
      <c r="AG69" s="247"/>
      <c r="AH69" s="247"/>
      <c r="AI69" s="247"/>
    </row>
    <row r="70" spans="1:35" ht="12.75">
      <c r="A70" s="409" t="s">
        <v>772</v>
      </c>
      <c r="B70" s="409"/>
      <c r="C70" s="409"/>
      <c r="D70" s="409"/>
      <c r="E70" s="409"/>
      <c r="F70" s="409"/>
      <c r="G70" s="410"/>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247"/>
      <c r="AF70" s="247"/>
      <c r="AG70" s="247"/>
      <c r="AH70" s="247"/>
      <c r="AI70" s="247"/>
    </row>
    <row r="71" spans="1:35" ht="12.75">
      <c r="A71" s="410"/>
      <c r="B71" s="440"/>
      <c r="C71" s="440"/>
      <c r="D71" s="440"/>
      <c r="E71" s="440"/>
      <c r="F71" s="440"/>
      <c r="G71" s="440"/>
      <c r="H71" s="440"/>
      <c r="I71" s="440"/>
      <c r="J71" s="410"/>
      <c r="K71" s="440"/>
      <c r="L71" s="440"/>
      <c r="M71" s="440"/>
      <c r="N71" s="410"/>
      <c r="O71" s="410"/>
      <c r="P71" s="410"/>
      <c r="Q71" s="410"/>
      <c r="R71" s="410"/>
      <c r="S71" s="410"/>
      <c r="T71" s="410"/>
      <c r="U71" s="410"/>
      <c r="V71" s="410"/>
      <c r="W71" s="410"/>
      <c r="X71" s="410"/>
      <c r="Y71" s="410"/>
      <c r="Z71" s="410"/>
      <c r="AA71" s="410"/>
      <c r="AB71" s="410"/>
      <c r="AC71" s="410"/>
      <c r="AD71" s="410"/>
      <c r="AE71" s="247"/>
      <c r="AF71" s="247"/>
      <c r="AG71" s="247"/>
      <c r="AH71" s="247"/>
      <c r="AI71" s="247"/>
    </row>
    <row r="72" spans="1:35" ht="12.75">
      <c r="A72" s="410"/>
      <c r="B72" s="440"/>
      <c r="C72" s="440"/>
      <c r="D72" s="440"/>
      <c r="E72" s="440"/>
      <c r="F72" s="440"/>
      <c r="G72" s="440"/>
      <c r="H72" s="440"/>
      <c r="I72" s="440"/>
      <c r="J72" s="410"/>
      <c r="K72" s="440"/>
      <c r="L72" s="440"/>
      <c r="M72" s="440"/>
      <c r="N72" s="410"/>
      <c r="O72" s="410"/>
      <c r="P72" s="410"/>
      <c r="Q72" s="410"/>
      <c r="R72" s="410"/>
      <c r="S72" s="410"/>
      <c r="T72" s="410"/>
      <c r="U72" s="410"/>
      <c r="V72" s="410"/>
      <c r="W72" s="410"/>
      <c r="X72" s="410"/>
      <c r="Y72" s="410"/>
      <c r="Z72" s="410"/>
      <c r="AA72" s="410"/>
      <c r="AB72" s="410"/>
      <c r="AC72" s="410"/>
      <c r="AD72" s="410"/>
      <c r="AE72" s="247"/>
      <c r="AF72" s="247"/>
      <c r="AG72" s="247"/>
      <c r="AH72" s="247"/>
      <c r="AI72" s="247"/>
    </row>
    <row r="73" spans="1:35" ht="12.75">
      <c r="A73" s="410"/>
      <c r="B73" s="440"/>
      <c r="C73" s="440"/>
      <c r="D73" s="440"/>
      <c r="E73" s="440"/>
      <c r="F73" s="440"/>
      <c r="G73" s="440"/>
      <c r="H73" s="440"/>
      <c r="I73" s="440"/>
      <c r="J73" s="410"/>
      <c r="K73" s="440"/>
      <c r="L73" s="440"/>
      <c r="M73" s="440"/>
      <c r="N73" s="410"/>
      <c r="O73" s="410"/>
      <c r="P73" s="247"/>
      <c r="Q73" s="247"/>
      <c r="R73" s="247"/>
      <c r="S73" s="247"/>
      <c r="T73" s="247"/>
      <c r="U73" s="247"/>
      <c r="V73" s="247"/>
      <c r="W73" s="247"/>
      <c r="X73" s="247"/>
      <c r="Y73" s="247"/>
      <c r="Z73" s="410"/>
      <c r="AA73" s="410"/>
      <c r="AB73" s="410"/>
      <c r="AC73" s="410"/>
      <c r="AD73" s="410"/>
      <c r="AE73" s="247"/>
      <c r="AF73" s="247"/>
      <c r="AG73" s="247"/>
      <c r="AH73" s="247"/>
      <c r="AI73" s="247"/>
    </row>
    <row r="74" spans="1:35" ht="12.75">
      <c r="A74" s="410"/>
      <c r="B74" s="440"/>
      <c r="C74" s="440"/>
      <c r="D74" s="440"/>
      <c r="E74" s="440"/>
      <c r="F74" s="440"/>
      <c r="G74" s="440"/>
      <c r="H74" s="440"/>
      <c r="I74" s="440"/>
      <c r="J74" s="410"/>
      <c r="K74" s="440"/>
      <c r="L74" s="440"/>
      <c r="M74" s="440"/>
      <c r="N74" s="410"/>
      <c r="O74" s="410"/>
      <c r="P74" s="247"/>
      <c r="Q74" s="247"/>
      <c r="R74" s="247"/>
      <c r="S74" s="247"/>
      <c r="T74" s="247"/>
      <c r="U74" s="247"/>
      <c r="V74" s="247"/>
      <c r="W74" s="247"/>
      <c r="X74" s="247"/>
      <c r="Y74" s="247"/>
      <c r="Z74" s="410"/>
      <c r="AA74" s="410"/>
      <c r="AB74" s="410"/>
      <c r="AC74" s="410"/>
      <c r="AD74" s="410"/>
      <c r="AE74" s="247"/>
      <c r="AF74" s="247"/>
      <c r="AG74" s="247"/>
      <c r="AH74" s="247"/>
      <c r="AI74" s="247"/>
    </row>
    <row r="75" spans="1:35" ht="12.75">
      <c r="A75" s="410"/>
      <c r="B75" s="410"/>
      <c r="C75" s="410"/>
      <c r="D75" s="410"/>
      <c r="E75" s="410"/>
      <c r="F75" s="410"/>
      <c r="G75" s="410"/>
      <c r="H75" s="410"/>
      <c r="I75" s="410"/>
      <c r="J75" s="410"/>
      <c r="K75" s="410"/>
      <c r="L75" s="410"/>
      <c r="M75" s="410"/>
      <c r="N75" s="410"/>
      <c r="O75" s="410"/>
      <c r="P75" s="247"/>
      <c r="Q75" s="247"/>
      <c r="R75" s="247"/>
      <c r="S75" s="247"/>
      <c r="T75" s="247"/>
      <c r="U75" s="247"/>
      <c r="V75" s="247"/>
      <c r="W75" s="247"/>
      <c r="X75" s="247"/>
      <c r="Y75" s="247"/>
      <c r="Z75" s="410"/>
      <c r="AA75" s="410"/>
      <c r="AB75" s="410"/>
      <c r="AC75" s="410"/>
      <c r="AD75" s="410"/>
      <c r="AE75" s="247"/>
      <c r="AF75" s="247"/>
      <c r="AG75" s="247"/>
      <c r="AH75" s="247"/>
      <c r="AI75" s="247"/>
    </row>
    <row r="76" spans="1:35" ht="12.75">
      <c r="A76" s="410"/>
      <c r="B76" s="410"/>
      <c r="C76" s="410"/>
      <c r="D76" s="410"/>
      <c r="E76" s="410"/>
      <c r="F76" s="410"/>
      <c r="G76" s="410"/>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247"/>
      <c r="AF76" s="247"/>
      <c r="AG76" s="247"/>
      <c r="AH76" s="247"/>
      <c r="AI76" s="247"/>
    </row>
    <row r="77" spans="1:35" ht="18">
      <c r="A77" s="405" t="s">
        <v>778</v>
      </c>
      <c r="B77" s="410"/>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247"/>
      <c r="AF77" s="247"/>
      <c r="AG77" s="247"/>
      <c r="AH77" s="247"/>
      <c r="AI77" s="247"/>
    </row>
    <row r="78" spans="1:35" ht="12.75">
      <c r="A78" s="410"/>
      <c r="B78" s="410"/>
      <c r="C78" s="410"/>
      <c r="D78" s="410"/>
      <c r="E78" s="410"/>
      <c r="F78" s="410"/>
      <c r="G78" s="410"/>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247"/>
      <c r="AF78" s="247"/>
      <c r="AG78" s="247"/>
      <c r="AH78" s="247"/>
      <c r="AI78" s="247"/>
    </row>
    <row r="79" spans="1:35" ht="78.75" customHeight="1">
      <c r="A79" s="748" t="s">
        <v>773</v>
      </c>
      <c r="B79" s="748"/>
      <c r="C79" s="748"/>
      <c r="D79" s="748"/>
      <c r="E79" s="748"/>
      <c r="F79" s="748"/>
      <c r="G79" s="748"/>
      <c r="H79" s="748"/>
      <c r="I79" s="748"/>
      <c r="J79" s="748"/>
      <c r="K79" s="748"/>
      <c r="L79" s="748"/>
      <c r="M79" s="748"/>
      <c r="N79" s="452"/>
      <c r="O79" s="452"/>
      <c r="P79" s="452"/>
      <c r="Q79" s="452"/>
      <c r="R79" s="452"/>
      <c r="S79" s="452"/>
      <c r="T79" s="410"/>
      <c r="U79" s="410"/>
      <c r="V79" s="410"/>
      <c r="W79" s="410"/>
      <c r="X79" s="410"/>
      <c r="Y79" s="410"/>
      <c r="Z79" s="410"/>
      <c r="AA79" s="410"/>
      <c r="AB79" s="410"/>
      <c r="AC79" s="410"/>
      <c r="AD79" s="410"/>
      <c r="AE79" s="247"/>
      <c r="AF79" s="247"/>
      <c r="AG79" s="247"/>
      <c r="AH79" s="247"/>
      <c r="AI79" s="247"/>
    </row>
    <row r="80" spans="1:35" ht="15.75" customHeight="1" thickBot="1">
      <c r="A80" s="451"/>
      <c r="B80" s="451"/>
      <c r="C80" s="451"/>
      <c r="D80" s="451"/>
      <c r="E80" s="451"/>
      <c r="F80" s="451"/>
      <c r="G80" s="451"/>
      <c r="H80" s="451"/>
      <c r="I80" s="451"/>
      <c r="J80" s="451"/>
      <c r="K80" s="451"/>
      <c r="L80" s="451"/>
      <c r="M80" s="451"/>
      <c r="N80" s="452"/>
      <c r="O80" s="452"/>
      <c r="P80" s="452"/>
      <c r="Q80" s="452"/>
      <c r="R80" s="452"/>
      <c r="S80" s="452"/>
      <c r="T80" s="410"/>
      <c r="U80" s="410"/>
      <c r="V80" s="410"/>
      <c r="W80" s="410"/>
      <c r="X80" s="410"/>
      <c r="Y80" s="410"/>
      <c r="Z80" s="410"/>
      <c r="AA80" s="410"/>
      <c r="AB80" s="410"/>
      <c r="AC80" s="410"/>
      <c r="AD80" s="410"/>
      <c r="AE80" s="247"/>
      <c r="AF80" s="247"/>
      <c r="AG80" s="247"/>
      <c r="AH80" s="247"/>
      <c r="AI80" s="247"/>
    </row>
    <row r="81" spans="1:35" ht="13.5" thickBot="1">
      <c r="A81" s="410"/>
      <c r="B81" s="453"/>
      <c r="C81" s="410" t="s">
        <v>724</v>
      </c>
      <c r="D81" s="410"/>
      <c r="E81" s="453"/>
      <c r="F81" s="410" t="s">
        <v>725</v>
      </c>
      <c r="G81" s="410"/>
      <c r="H81" s="453"/>
      <c r="I81" s="410" t="s">
        <v>120</v>
      </c>
      <c r="J81" s="410"/>
      <c r="K81" s="410"/>
      <c r="L81" s="410"/>
      <c r="M81" s="410"/>
      <c r="N81" s="410"/>
      <c r="O81" s="410"/>
      <c r="P81" s="410"/>
      <c r="Q81" s="410"/>
      <c r="R81" s="410"/>
      <c r="S81" s="410"/>
      <c r="T81" s="410"/>
      <c r="U81" s="410"/>
      <c r="V81" s="410"/>
      <c r="W81" s="410"/>
      <c r="X81" s="410"/>
      <c r="Y81" s="410"/>
      <c r="Z81" s="410"/>
      <c r="AA81" s="410"/>
      <c r="AB81" s="410"/>
      <c r="AC81" s="410"/>
      <c r="AD81" s="410"/>
      <c r="AE81" s="247"/>
      <c r="AF81" s="247"/>
      <c r="AG81" s="247"/>
      <c r="AH81" s="247"/>
      <c r="AI81" s="247"/>
    </row>
    <row r="82" spans="1:35" ht="12.75">
      <c r="A82" s="410"/>
      <c r="B82" s="410"/>
      <c r="C82" s="410"/>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247"/>
      <c r="AF82" s="247"/>
      <c r="AG82" s="247"/>
      <c r="AH82" s="247"/>
      <c r="AI82" s="247"/>
    </row>
    <row r="83" spans="1:35" ht="13.5" thickBot="1">
      <c r="A83" s="409" t="s">
        <v>774</v>
      </c>
      <c r="B83" s="410"/>
      <c r="C83" s="410"/>
      <c r="D83" s="410"/>
      <c r="E83" s="410"/>
      <c r="F83" s="410"/>
      <c r="G83" s="410"/>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247"/>
      <c r="AF83" s="247"/>
      <c r="AG83" s="247"/>
      <c r="AH83" s="247"/>
      <c r="AI83" s="247"/>
    </row>
    <row r="84" spans="1:35" ht="26.25" thickBot="1">
      <c r="A84" s="410"/>
      <c r="B84" s="453"/>
      <c r="C84" s="410" t="s">
        <v>775</v>
      </c>
      <c r="D84" s="410"/>
      <c r="E84" s="453"/>
      <c r="F84" s="685" t="s">
        <v>776</v>
      </c>
      <c r="G84" s="685"/>
      <c r="H84" s="686"/>
      <c r="I84" s="410" t="s">
        <v>120</v>
      </c>
      <c r="J84" s="410"/>
      <c r="K84" s="410"/>
      <c r="L84" s="410"/>
      <c r="M84" s="410"/>
      <c r="N84" s="410"/>
      <c r="O84" s="410"/>
      <c r="P84" s="410"/>
      <c r="Q84" s="410"/>
      <c r="R84" s="410"/>
      <c r="S84" s="410"/>
      <c r="T84" s="410"/>
      <c r="U84" s="410"/>
      <c r="V84" s="410"/>
      <c r="W84" s="410"/>
      <c r="X84" s="410"/>
      <c r="Y84" s="410"/>
      <c r="Z84" s="410"/>
      <c r="AA84" s="410"/>
      <c r="AB84" s="410"/>
      <c r="AC84" s="410"/>
      <c r="AD84" s="410"/>
      <c r="AE84" s="247"/>
      <c r="AF84" s="247"/>
      <c r="AG84" s="247"/>
      <c r="AH84" s="247"/>
      <c r="AI84" s="247"/>
    </row>
    <row r="85" spans="1:35" ht="12.75">
      <c r="A85" s="410"/>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247"/>
      <c r="AF85" s="247"/>
      <c r="AG85" s="247"/>
      <c r="AH85" s="247"/>
      <c r="AI85" s="247"/>
    </row>
    <row r="86" spans="1:35" ht="35.25" customHeight="1">
      <c r="A86" s="715" t="s">
        <v>777</v>
      </c>
      <c r="B86" s="739"/>
      <c r="C86" s="739"/>
      <c r="D86" s="739"/>
      <c r="E86" s="739"/>
      <c r="F86" s="739"/>
      <c r="G86" s="739"/>
      <c r="H86" s="739"/>
      <c r="I86" s="739"/>
      <c r="J86" s="739"/>
      <c r="K86" s="739"/>
      <c r="L86" s="739"/>
      <c r="M86" s="739"/>
      <c r="N86" s="410"/>
      <c r="O86" s="410"/>
      <c r="P86" s="410"/>
      <c r="Q86" s="410"/>
      <c r="R86" s="410"/>
      <c r="S86" s="410"/>
      <c r="T86" s="410"/>
      <c r="U86" s="410"/>
      <c r="V86" s="410"/>
      <c r="W86" s="410"/>
      <c r="X86" s="410"/>
      <c r="Y86" s="410"/>
      <c r="Z86" s="410"/>
      <c r="AA86" s="410"/>
      <c r="AB86" s="410"/>
      <c r="AC86" s="410"/>
      <c r="AD86" s="410"/>
      <c r="AE86" s="247"/>
      <c r="AF86" s="247"/>
      <c r="AG86" s="247"/>
      <c r="AH86" s="247"/>
      <c r="AI86" s="247"/>
    </row>
    <row r="87" spans="1:35" ht="13.5" thickBot="1">
      <c r="A87" s="409" t="s">
        <v>779</v>
      </c>
      <c r="B87" s="410"/>
      <c r="C87" s="410"/>
      <c r="D87" s="410"/>
      <c r="E87" s="410"/>
      <c r="F87" s="410"/>
      <c r="G87" s="410"/>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247"/>
      <c r="AF87" s="247"/>
      <c r="AG87" s="247"/>
      <c r="AH87" s="247"/>
      <c r="AI87" s="247"/>
    </row>
    <row r="88" spans="1:35" ht="13.5" thickBot="1">
      <c r="A88" s="410"/>
      <c r="B88" s="453"/>
      <c r="C88" s="410" t="s">
        <v>781</v>
      </c>
      <c r="D88" s="410"/>
      <c r="E88" s="453"/>
      <c r="F88" s="410" t="s">
        <v>780</v>
      </c>
      <c r="G88" s="410"/>
      <c r="H88" s="453"/>
      <c r="I88" s="410" t="s">
        <v>782</v>
      </c>
      <c r="J88" s="410"/>
      <c r="K88" s="453"/>
      <c r="L88" s="410" t="s">
        <v>783</v>
      </c>
      <c r="N88" s="410"/>
      <c r="O88" s="410"/>
      <c r="P88" s="410"/>
      <c r="Q88" s="410"/>
      <c r="R88" s="410"/>
      <c r="S88" s="410"/>
      <c r="T88" s="410"/>
      <c r="U88" s="410"/>
      <c r="V88" s="410"/>
      <c r="W88" s="410"/>
      <c r="X88" s="410"/>
      <c r="Y88" s="410"/>
      <c r="Z88" s="410"/>
      <c r="AA88" s="410"/>
      <c r="AB88" s="410"/>
      <c r="AC88" s="410"/>
      <c r="AD88" s="410"/>
      <c r="AE88" s="247"/>
      <c r="AF88" s="247"/>
      <c r="AG88" s="247"/>
      <c r="AH88" s="247"/>
      <c r="AI88" s="247"/>
    </row>
    <row r="89" spans="1:35" ht="12.75">
      <c r="A89" s="410"/>
      <c r="B89" s="410"/>
      <c r="C89" s="410"/>
      <c r="D89" s="410"/>
      <c r="E89" s="410"/>
      <c r="F89" s="410"/>
      <c r="G89" s="410"/>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247"/>
      <c r="AF89" s="247"/>
      <c r="AG89" s="247"/>
      <c r="AH89" s="247"/>
      <c r="AI89" s="247"/>
    </row>
    <row r="90" spans="1:35" ht="33" customHeight="1">
      <c r="A90" s="748" t="s">
        <v>784</v>
      </c>
      <c r="B90" s="748"/>
      <c r="C90" s="748"/>
      <c r="D90" s="748"/>
      <c r="E90" s="748"/>
      <c r="F90" s="748"/>
      <c r="G90" s="748"/>
      <c r="H90" s="748"/>
      <c r="I90" s="748"/>
      <c r="J90" s="748"/>
      <c r="K90" s="748"/>
      <c r="L90" s="748"/>
      <c r="M90" s="748"/>
      <c r="N90" s="751"/>
      <c r="O90" s="410"/>
      <c r="P90" s="410"/>
      <c r="Q90" s="410"/>
      <c r="R90" s="410"/>
      <c r="S90" s="410"/>
      <c r="T90" s="410"/>
      <c r="U90" s="410"/>
      <c r="V90" s="410"/>
      <c r="W90" s="410"/>
      <c r="X90" s="410"/>
      <c r="Y90" s="410"/>
      <c r="Z90" s="410"/>
      <c r="AA90" s="410"/>
      <c r="AB90" s="410"/>
      <c r="AC90" s="410"/>
      <c r="AD90" s="410"/>
      <c r="AE90" s="247"/>
      <c r="AF90" s="247"/>
      <c r="AG90" s="247"/>
      <c r="AH90" s="247"/>
      <c r="AI90" s="247"/>
    </row>
    <row r="91" spans="1:35" ht="13.5" thickBot="1">
      <c r="A91" s="409" t="s">
        <v>785</v>
      </c>
      <c r="B91" s="410"/>
      <c r="C91" s="410"/>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247"/>
      <c r="AF91" s="247"/>
      <c r="AG91" s="247"/>
      <c r="AH91" s="247"/>
      <c r="AI91" s="247"/>
    </row>
    <row r="92" spans="1:35" ht="13.5" thickBot="1">
      <c r="A92" s="410"/>
      <c r="B92" s="453"/>
      <c r="C92" s="410" t="s">
        <v>786</v>
      </c>
      <c r="D92" s="410"/>
      <c r="E92" s="453"/>
      <c r="F92" s="410" t="s">
        <v>782</v>
      </c>
      <c r="G92" s="410"/>
      <c r="H92" s="453"/>
      <c r="I92" s="410" t="s">
        <v>780</v>
      </c>
      <c r="J92" s="410"/>
      <c r="K92" s="453"/>
      <c r="L92" s="410" t="s">
        <v>787</v>
      </c>
      <c r="N92" s="410"/>
      <c r="O92" s="410"/>
      <c r="P92" s="410"/>
      <c r="Q92" s="410"/>
      <c r="R92" s="410"/>
      <c r="S92" s="410"/>
      <c r="T92" s="410"/>
      <c r="U92" s="410"/>
      <c r="V92" s="410"/>
      <c r="W92" s="410"/>
      <c r="X92" s="410"/>
      <c r="Y92" s="410"/>
      <c r="Z92" s="410"/>
      <c r="AA92" s="410"/>
      <c r="AB92" s="410"/>
      <c r="AC92" s="410"/>
      <c r="AD92" s="410"/>
      <c r="AE92" s="247"/>
      <c r="AF92" s="247"/>
      <c r="AG92" s="247"/>
      <c r="AH92" s="247"/>
      <c r="AI92" s="247"/>
    </row>
    <row r="93" spans="1:35" ht="12.75">
      <c r="A93" s="410"/>
      <c r="B93" s="410"/>
      <c r="C93" s="410"/>
      <c r="D93" s="410"/>
      <c r="E93" s="410"/>
      <c r="F93" s="410"/>
      <c r="G93" s="410"/>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247"/>
      <c r="AF93" s="247"/>
      <c r="AG93" s="247"/>
      <c r="AH93" s="247"/>
      <c r="AI93" s="247"/>
    </row>
    <row r="94" spans="1:35" ht="13.5" thickBot="1">
      <c r="A94" s="667" t="s">
        <v>788</v>
      </c>
      <c r="B94" s="410"/>
      <c r="C94" s="410"/>
      <c r="D94" s="410"/>
      <c r="E94" s="410"/>
      <c r="F94" s="410"/>
      <c r="G94" s="410"/>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247"/>
      <c r="AF94" s="247"/>
      <c r="AG94" s="247"/>
      <c r="AH94" s="247"/>
      <c r="AI94" s="247"/>
    </row>
    <row r="95" spans="1:35" ht="13.5" thickBot="1">
      <c r="A95" s="410"/>
      <c r="B95" s="453"/>
      <c r="C95" s="410" t="s">
        <v>789</v>
      </c>
      <c r="D95" s="410"/>
      <c r="E95" s="453"/>
      <c r="F95" s="410" t="s">
        <v>790</v>
      </c>
      <c r="G95" s="410"/>
      <c r="H95" s="453"/>
      <c r="I95" s="410" t="s">
        <v>791</v>
      </c>
      <c r="J95" s="410"/>
      <c r="K95" s="410"/>
      <c r="L95" s="410"/>
      <c r="M95" s="410"/>
      <c r="N95" s="410"/>
      <c r="O95" s="410"/>
      <c r="P95" s="410"/>
      <c r="Q95" s="410"/>
      <c r="R95" s="410"/>
      <c r="S95" s="410"/>
      <c r="T95" s="410"/>
      <c r="U95" s="410"/>
      <c r="V95" s="410"/>
      <c r="W95" s="410"/>
      <c r="X95" s="410"/>
      <c r="Y95" s="410"/>
      <c r="Z95" s="410"/>
      <c r="AA95" s="410"/>
      <c r="AB95" s="410"/>
      <c r="AC95" s="410"/>
      <c r="AD95" s="410"/>
      <c r="AE95" s="247"/>
      <c r="AF95" s="247"/>
      <c r="AG95" s="247"/>
      <c r="AH95" s="247"/>
      <c r="AI95" s="247"/>
    </row>
    <row r="96" spans="1:35" ht="12.75">
      <c r="A96" s="410"/>
      <c r="B96" s="410"/>
      <c r="C96" s="410"/>
      <c r="D96" s="410"/>
      <c r="E96" s="410"/>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0"/>
      <c r="AD96" s="410"/>
      <c r="AE96" s="247"/>
      <c r="AF96" s="247"/>
      <c r="AG96" s="247"/>
      <c r="AH96" s="247"/>
      <c r="AI96" s="247"/>
    </row>
    <row r="97" spans="1:35" ht="13.5" thickBot="1">
      <c r="A97" s="667" t="s">
        <v>792</v>
      </c>
      <c r="B97" s="410"/>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0"/>
      <c r="AC97" s="410"/>
      <c r="AD97" s="410"/>
      <c r="AE97" s="247"/>
      <c r="AF97" s="247"/>
      <c r="AG97" s="247"/>
      <c r="AH97" s="247"/>
      <c r="AI97" s="247"/>
    </row>
    <row r="98" spans="1:35" ht="26.25" thickBot="1">
      <c r="A98" s="410"/>
      <c r="B98" s="453"/>
      <c r="C98" s="410" t="s">
        <v>793</v>
      </c>
      <c r="D98" s="410"/>
      <c r="E98" s="453"/>
      <c r="F98" s="685" t="s">
        <v>794</v>
      </c>
      <c r="G98" s="685"/>
      <c r="H98" s="453"/>
      <c r="I98" s="410" t="s">
        <v>120</v>
      </c>
      <c r="J98" s="410"/>
      <c r="K98" s="410"/>
      <c r="L98" s="410"/>
      <c r="M98" s="410"/>
      <c r="N98" s="410"/>
      <c r="O98" s="410"/>
      <c r="P98" s="410"/>
      <c r="Q98" s="410"/>
      <c r="R98" s="410"/>
      <c r="S98" s="410"/>
      <c r="T98" s="410"/>
      <c r="U98" s="410"/>
      <c r="V98" s="410"/>
      <c r="W98" s="410"/>
      <c r="X98" s="410"/>
      <c r="Y98" s="410"/>
      <c r="Z98" s="410"/>
      <c r="AA98" s="410"/>
      <c r="AB98" s="410"/>
      <c r="AC98" s="410"/>
      <c r="AD98" s="410"/>
      <c r="AE98" s="247"/>
      <c r="AF98" s="247"/>
      <c r="AG98" s="247"/>
      <c r="AH98" s="247"/>
      <c r="AI98" s="247"/>
    </row>
    <row r="99" spans="1:35" ht="12.75">
      <c r="A99" s="410"/>
      <c r="B99" s="410"/>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247"/>
      <c r="AF99" s="247"/>
      <c r="AG99" s="247"/>
      <c r="AH99" s="247"/>
      <c r="AI99" s="247"/>
    </row>
    <row r="100" spans="1:35" ht="13.5" thickBot="1">
      <c r="A100" s="409" t="s">
        <v>795</v>
      </c>
      <c r="B100" s="410"/>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247"/>
      <c r="AF100" s="247"/>
      <c r="AG100" s="247"/>
      <c r="AH100" s="247"/>
      <c r="AI100" s="247"/>
    </row>
    <row r="101" spans="1:35" ht="26.25" thickBot="1">
      <c r="A101" s="410"/>
      <c r="B101" s="453"/>
      <c r="C101" s="410" t="s">
        <v>775</v>
      </c>
      <c r="D101" s="410"/>
      <c r="E101" s="453"/>
      <c r="F101" s="410" t="s">
        <v>790</v>
      </c>
      <c r="G101" s="410"/>
      <c r="H101" s="453"/>
      <c r="I101" s="685" t="s">
        <v>776</v>
      </c>
      <c r="J101" s="685"/>
      <c r="K101" s="686"/>
      <c r="L101" s="410" t="s">
        <v>796</v>
      </c>
      <c r="N101" s="410"/>
      <c r="O101" s="450"/>
      <c r="P101" s="410"/>
      <c r="Q101" s="410"/>
      <c r="R101" s="410"/>
      <c r="S101" s="410"/>
      <c r="T101" s="410"/>
      <c r="U101" s="410"/>
      <c r="V101" s="410"/>
      <c r="W101" s="410"/>
      <c r="X101" s="410"/>
      <c r="Y101" s="410"/>
      <c r="Z101" s="410"/>
      <c r="AA101" s="410"/>
      <c r="AB101" s="410"/>
      <c r="AC101" s="410"/>
      <c r="AD101" s="410"/>
      <c r="AE101" s="247"/>
      <c r="AF101" s="247"/>
      <c r="AG101" s="247"/>
      <c r="AH101" s="247"/>
      <c r="AI101" s="247"/>
    </row>
    <row r="102" spans="1:35" ht="12.75">
      <c r="A102" s="410"/>
      <c r="B102" s="410"/>
      <c r="C102" s="410"/>
      <c r="D102" s="410"/>
      <c r="E102" s="410"/>
      <c r="F102" s="410"/>
      <c r="G102" s="410"/>
      <c r="H102" s="410"/>
      <c r="I102" s="410"/>
      <c r="J102" s="410"/>
      <c r="K102" s="410"/>
      <c r="L102" s="410"/>
      <c r="M102" s="410"/>
      <c r="N102" s="410"/>
      <c r="O102" s="450"/>
      <c r="P102" s="410"/>
      <c r="Q102" s="410"/>
      <c r="R102" s="410"/>
      <c r="S102" s="410"/>
      <c r="T102" s="410"/>
      <c r="U102" s="410"/>
      <c r="V102" s="410"/>
      <c r="W102" s="410"/>
      <c r="X102" s="410"/>
      <c r="Y102" s="410"/>
      <c r="Z102" s="410"/>
      <c r="AA102" s="410"/>
      <c r="AB102" s="410"/>
      <c r="AC102" s="410"/>
      <c r="AD102" s="410"/>
      <c r="AE102" s="247"/>
      <c r="AF102" s="247"/>
      <c r="AG102" s="247"/>
      <c r="AH102" s="247"/>
      <c r="AI102" s="247"/>
    </row>
    <row r="103" spans="1:35" ht="13.5" thickBot="1">
      <c r="A103" s="409" t="s">
        <v>797</v>
      </c>
      <c r="B103" s="410"/>
      <c r="C103" s="410"/>
      <c r="D103" s="410"/>
      <c r="E103" s="410"/>
      <c r="F103" s="410"/>
      <c r="G103" s="410"/>
      <c r="H103" s="410"/>
      <c r="I103" s="410"/>
      <c r="J103" s="410"/>
      <c r="K103" s="410"/>
      <c r="L103" s="410"/>
      <c r="M103" s="410"/>
      <c r="N103" s="410"/>
      <c r="O103" s="450"/>
      <c r="P103" s="410"/>
      <c r="Q103" s="410"/>
      <c r="R103" s="410"/>
      <c r="S103" s="410"/>
      <c r="T103" s="410"/>
      <c r="U103" s="410"/>
      <c r="V103" s="410"/>
      <c r="W103" s="410"/>
      <c r="X103" s="410"/>
      <c r="Y103" s="410"/>
      <c r="Z103" s="410"/>
      <c r="AA103" s="410"/>
      <c r="AB103" s="410"/>
      <c r="AC103" s="410"/>
      <c r="AD103" s="410"/>
      <c r="AE103" s="247"/>
      <c r="AF103" s="247"/>
      <c r="AG103" s="247"/>
      <c r="AH103" s="247"/>
      <c r="AI103" s="247"/>
    </row>
    <row r="104" spans="1:35" ht="26.25" thickBot="1">
      <c r="A104" s="410"/>
      <c r="B104" s="453"/>
      <c r="C104" s="410" t="s">
        <v>775</v>
      </c>
      <c r="D104" s="410"/>
      <c r="E104" s="453"/>
      <c r="F104" s="410" t="s">
        <v>790</v>
      </c>
      <c r="G104" s="410"/>
      <c r="H104" s="453"/>
      <c r="I104" s="685" t="s">
        <v>776</v>
      </c>
      <c r="J104" s="685"/>
      <c r="K104" s="686"/>
      <c r="L104" s="410" t="s">
        <v>796</v>
      </c>
      <c r="N104" s="410"/>
      <c r="O104" s="450"/>
      <c r="P104" s="410"/>
      <c r="Q104" s="410"/>
      <c r="R104" s="410"/>
      <c r="S104" s="410"/>
      <c r="T104" s="410"/>
      <c r="U104" s="410"/>
      <c r="V104" s="410"/>
      <c r="W104" s="410"/>
      <c r="X104" s="410"/>
      <c r="Y104" s="410"/>
      <c r="Z104" s="410"/>
      <c r="AA104" s="410"/>
      <c r="AB104" s="410"/>
      <c r="AC104" s="410"/>
      <c r="AD104" s="410"/>
      <c r="AE104" s="247"/>
      <c r="AF104" s="247"/>
      <c r="AG104" s="247"/>
      <c r="AH104" s="247"/>
      <c r="AI104" s="247"/>
    </row>
    <row r="105" spans="1:35" ht="12.75">
      <c r="A105" s="410"/>
      <c r="B105" s="410"/>
      <c r="C105" s="410"/>
      <c r="D105" s="410"/>
      <c r="E105" s="410"/>
      <c r="F105" s="410"/>
      <c r="G105" s="410"/>
      <c r="H105" s="410"/>
      <c r="I105" s="410"/>
      <c r="J105" s="410"/>
      <c r="K105" s="410"/>
      <c r="L105" s="410"/>
      <c r="M105" s="410"/>
      <c r="N105" s="410"/>
      <c r="O105" s="450"/>
      <c r="P105" s="410"/>
      <c r="Q105" s="410"/>
      <c r="R105" s="410"/>
      <c r="S105" s="410"/>
      <c r="T105" s="410"/>
      <c r="U105" s="410"/>
      <c r="V105" s="410"/>
      <c r="W105" s="410"/>
      <c r="X105" s="410"/>
      <c r="Y105" s="410"/>
      <c r="Z105" s="410"/>
      <c r="AA105" s="410"/>
      <c r="AB105" s="410"/>
      <c r="AC105" s="410"/>
      <c r="AD105" s="410"/>
      <c r="AE105" s="247"/>
      <c r="AF105" s="247"/>
      <c r="AG105" s="247"/>
      <c r="AH105" s="247"/>
      <c r="AI105" s="247"/>
    </row>
    <row r="106" spans="1:35" ht="13.5" thickBot="1">
      <c r="A106" s="409" t="s">
        <v>798</v>
      </c>
      <c r="B106" s="410"/>
      <c r="C106" s="410"/>
      <c r="D106" s="410"/>
      <c r="E106" s="410"/>
      <c r="F106" s="410"/>
      <c r="G106" s="410"/>
      <c r="H106" s="410"/>
      <c r="I106" s="410"/>
      <c r="J106" s="410"/>
      <c r="K106" s="410"/>
      <c r="L106" s="410"/>
      <c r="M106" s="410"/>
      <c r="N106" s="410"/>
      <c r="O106" s="752"/>
      <c r="P106" s="752"/>
      <c r="Q106" s="409"/>
      <c r="R106" s="752"/>
      <c r="S106" s="752"/>
      <c r="T106" s="356"/>
      <c r="U106" s="410"/>
      <c r="V106" s="410"/>
      <c r="W106" s="410"/>
      <c r="X106" s="410"/>
      <c r="Y106" s="410"/>
      <c r="Z106" s="410"/>
      <c r="AA106" s="410"/>
      <c r="AB106" s="410"/>
      <c r="AC106" s="410"/>
      <c r="AD106" s="410"/>
      <c r="AE106" s="247"/>
      <c r="AF106" s="247"/>
      <c r="AG106" s="247"/>
      <c r="AH106" s="247"/>
      <c r="AI106" s="247"/>
    </row>
    <row r="107" spans="1:35" ht="13.5" thickBot="1">
      <c r="A107" s="410"/>
      <c r="B107" s="453"/>
      <c r="C107" s="410" t="s">
        <v>724</v>
      </c>
      <c r="D107" s="410"/>
      <c r="E107" s="453"/>
      <c r="F107" s="410" t="s">
        <v>725</v>
      </c>
      <c r="G107" s="410"/>
      <c r="H107" s="453"/>
      <c r="I107" s="410" t="s">
        <v>120</v>
      </c>
      <c r="J107" s="410"/>
      <c r="K107" s="410"/>
      <c r="L107" s="410"/>
      <c r="M107" s="410"/>
      <c r="N107" s="410"/>
      <c r="O107" s="742"/>
      <c r="P107" s="742"/>
      <c r="Q107" s="410"/>
      <c r="R107" s="410"/>
      <c r="S107" s="410"/>
      <c r="T107" s="410"/>
      <c r="U107" s="410"/>
      <c r="V107" s="410"/>
      <c r="W107" s="410"/>
      <c r="X107" s="410"/>
      <c r="Y107" s="410"/>
      <c r="Z107" s="410"/>
      <c r="AA107" s="410"/>
      <c r="AB107" s="410"/>
      <c r="AC107" s="410"/>
      <c r="AD107" s="410"/>
      <c r="AE107" s="247"/>
      <c r="AF107" s="247"/>
      <c r="AG107" s="247"/>
      <c r="AH107" s="247"/>
      <c r="AI107" s="247"/>
    </row>
    <row r="108" spans="1:35" ht="12.75">
      <c r="A108" s="410"/>
      <c r="B108" s="410"/>
      <c r="C108" s="410"/>
      <c r="D108" s="410"/>
      <c r="E108" s="410"/>
      <c r="F108" s="410"/>
      <c r="G108" s="410"/>
      <c r="H108" s="410"/>
      <c r="I108" s="410"/>
      <c r="J108" s="410"/>
      <c r="K108" s="410"/>
      <c r="L108" s="410"/>
      <c r="M108" s="410"/>
      <c r="N108" s="410"/>
      <c r="O108" s="742"/>
      <c r="P108" s="742"/>
      <c r="Q108" s="410"/>
      <c r="R108" s="410"/>
      <c r="S108" s="410"/>
      <c r="T108" s="410"/>
      <c r="U108" s="410"/>
      <c r="V108" s="410"/>
      <c r="W108" s="410"/>
      <c r="X108" s="410"/>
      <c r="Y108" s="410"/>
      <c r="Z108" s="410"/>
      <c r="AA108" s="410"/>
      <c r="AB108" s="410"/>
      <c r="AC108" s="410"/>
      <c r="AD108" s="410"/>
      <c r="AE108" s="247"/>
      <c r="AF108" s="247"/>
      <c r="AG108" s="247"/>
      <c r="AH108" s="247"/>
      <c r="AI108" s="247"/>
    </row>
    <row r="109" spans="1:35" ht="13.5" thickBot="1">
      <c r="A109" s="409" t="s">
        <v>799</v>
      </c>
      <c r="B109" s="410"/>
      <c r="C109" s="410"/>
      <c r="D109" s="410"/>
      <c r="E109" s="410"/>
      <c r="F109" s="410"/>
      <c r="G109" s="410"/>
      <c r="H109" s="410"/>
      <c r="I109" s="410"/>
      <c r="J109" s="410"/>
      <c r="K109" s="410"/>
      <c r="L109" s="410"/>
      <c r="M109" s="410"/>
      <c r="N109" s="410"/>
      <c r="O109" s="742"/>
      <c r="P109" s="742"/>
      <c r="Q109" s="410"/>
      <c r="R109" s="410"/>
      <c r="S109" s="410"/>
      <c r="T109" s="410"/>
      <c r="U109" s="410"/>
      <c r="V109" s="410"/>
      <c r="W109" s="410"/>
      <c r="X109" s="410"/>
      <c r="Y109" s="410"/>
      <c r="Z109" s="410"/>
      <c r="AA109" s="410"/>
      <c r="AB109" s="410"/>
      <c r="AC109" s="410"/>
      <c r="AD109" s="410"/>
      <c r="AE109" s="247"/>
      <c r="AF109" s="247"/>
      <c r="AG109" s="247"/>
      <c r="AH109" s="247"/>
      <c r="AI109" s="247"/>
    </row>
    <row r="110" spans="1:35" ht="13.5" thickBot="1">
      <c r="A110" s="410"/>
      <c r="B110" s="453"/>
      <c r="C110" s="410" t="s">
        <v>800</v>
      </c>
      <c r="D110" s="410"/>
      <c r="E110" s="453"/>
      <c r="F110" s="410" t="s">
        <v>801</v>
      </c>
      <c r="G110" s="410"/>
      <c r="H110" s="453"/>
      <c r="I110" s="410" t="s">
        <v>802</v>
      </c>
      <c r="J110" s="410"/>
      <c r="K110" s="410"/>
      <c r="L110" s="410"/>
      <c r="M110" s="410"/>
      <c r="N110" s="410"/>
      <c r="O110" s="742"/>
      <c r="P110" s="742"/>
      <c r="Q110" s="410"/>
      <c r="R110" s="410"/>
      <c r="S110" s="410"/>
      <c r="T110" s="410"/>
      <c r="U110" s="410"/>
      <c r="V110" s="410"/>
      <c r="W110" s="410"/>
      <c r="X110" s="410"/>
      <c r="Y110" s="410"/>
      <c r="Z110" s="410"/>
      <c r="AA110" s="410"/>
      <c r="AB110" s="410"/>
      <c r="AC110" s="410"/>
      <c r="AD110" s="410"/>
      <c r="AE110" s="247"/>
      <c r="AF110" s="247"/>
      <c r="AG110" s="247"/>
      <c r="AH110" s="247"/>
      <c r="AI110" s="247"/>
    </row>
    <row r="111" spans="1:35" ht="12.75">
      <c r="A111" s="410"/>
      <c r="B111" s="410"/>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247"/>
      <c r="AF111" s="247"/>
      <c r="AG111" s="247"/>
      <c r="AH111" s="247"/>
      <c r="AI111" s="247"/>
    </row>
    <row r="112" spans="1:35" ht="12.75">
      <c r="A112" s="410"/>
      <c r="B112" s="410"/>
      <c r="C112" s="410"/>
      <c r="D112" s="410"/>
      <c r="E112" s="410"/>
      <c r="F112" s="410"/>
      <c r="G112" s="410"/>
      <c r="H112" s="410"/>
      <c r="I112" s="410"/>
      <c r="J112" s="410"/>
      <c r="K112" s="410"/>
      <c r="L112" s="410"/>
      <c r="M112" s="410"/>
      <c r="N112" s="410"/>
      <c r="O112" s="742"/>
      <c r="P112" s="742"/>
      <c r="Q112" s="410"/>
      <c r="R112" s="410"/>
      <c r="S112" s="410"/>
      <c r="T112" s="410"/>
      <c r="U112" s="410"/>
      <c r="V112" s="410"/>
      <c r="W112" s="410"/>
      <c r="X112" s="410"/>
      <c r="Y112" s="410"/>
      <c r="Z112" s="410"/>
      <c r="AA112" s="410"/>
      <c r="AB112" s="410"/>
      <c r="AC112" s="410"/>
      <c r="AD112" s="410"/>
      <c r="AE112" s="247"/>
      <c r="AF112" s="247"/>
      <c r="AG112" s="247"/>
      <c r="AH112" s="247"/>
      <c r="AI112" s="247"/>
    </row>
    <row r="113" spans="1:35" ht="12.75">
      <c r="A113" s="409" t="s">
        <v>803</v>
      </c>
      <c r="B113" s="410"/>
      <c r="C113" s="410"/>
      <c r="D113" s="410"/>
      <c r="E113" s="410"/>
      <c r="F113" s="410"/>
      <c r="G113" s="410"/>
      <c r="H113" s="410"/>
      <c r="I113" s="410"/>
      <c r="J113" s="410"/>
      <c r="K113" s="410"/>
      <c r="L113" s="410"/>
      <c r="M113" s="410"/>
      <c r="N113" s="410"/>
      <c r="O113" s="742"/>
      <c r="P113" s="742"/>
      <c r="Q113" s="410"/>
      <c r="R113" s="409"/>
      <c r="S113" s="410"/>
      <c r="T113" s="410"/>
      <c r="U113" s="410"/>
      <c r="V113" s="410"/>
      <c r="W113" s="410"/>
      <c r="X113" s="410"/>
      <c r="Y113" s="410"/>
      <c r="Z113" s="410"/>
      <c r="AA113" s="410"/>
      <c r="AB113" s="410"/>
      <c r="AC113" s="410"/>
      <c r="AD113" s="410"/>
      <c r="AE113" s="247"/>
      <c r="AF113" s="247"/>
      <c r="AG113" s="247"/>
      <c r="AH113" s="247"/>
      <c r="AI113" s="247"/>
    </row>
    <row r="114" spans="1:35" ht="13.5" thickBot="1">
      <c r="A114" s="410"/>
      <c r="B114" s="410"/>
      <c r="C114" s="410"/>
      <c r="D114" s="410"/>
      <c r="E114" s="410"/>
      <c r="F114" s="410"/>
      <c r="G114" s="410"/>
      <c r="H114" s="410"/>
      <c r="I114" s="410"/>
      <c r="J114" s="410"/>
      <c r="K114" s="247"/>
      <c r="L114" s="247"/>
      <c r="M114" s="247"/>
      <c r="N114" s="410"/>
      <c r="O114" s="742"/>
      <c r="P114" s="742"/>
      <c r="Q114" s="410"/>
      <c r="R114" s="410"/>
      <c r="S114" s="410"/>
      <c r="T114" s="410"/>
      <c r="U114" s="410"/>
      <c r="V114" s="410"/>
      <c r="W114" s="410"/>
      <c r="X114" s="410"/>
      <c r="Y114" s="410"/>
      <c r="Z114" s="410"/>
      <c r="AA114" s="410"/>
      <c r="AB114" s="410"/>
      <c r="AC114" s="410"/>
      <c r="AD114" s="410"/>
      <c r="AE114" s="247"/>
      <c r="AF114" s="247"/>
      <c r="AG114" s="247"/>
      <c r="AH114" s="247"/>
      <c r="AI114" s="247"/>
    </row>
    <row r="115" spans="1:35" ht="12.75">
      <c r="A115" s="452"/>
      <c r="B115" s="721" t="s">
        <v>804</v>
      </c>
      <c r="C115" s="722"/>
      <c r="D115" s="713"/>
      <c r="E115" s="704" t="s">
        <v>805</v>
      </c>
      <c r="F115" s="705"/>
      <c r="G115" s="705"/>
      <c r="H115" s="705"/>
      <c r="I115" s="705"/>
      <c r="J115" s="705"/>
      <c r="K115" s="705"/>
      <c r="L115" s="705"/>
      <c r="M115" s="706"/>
      <c r="N115" s="410"/>
      <c r="O115" s="410"/>
      <c r="P115" s="410"/>
      <c r="Q115" s="410"/>
      <c r="R115" s="452"/>
      <c r="S115" s="452"/>
      <c r="T115" s="752"/>
      <c r="U115" s="752"/>
      <c r="V115" s="409"/>
      <c r="W115" s="752"/>
      <c r="X115" s="752"/>
      <c r="Y115" s="752"/>
      <c r="Z115" s="752"/>
      <c r="AA115" s="752"/>
      <c r="AB115" s="410"/>
      <c r="AC115" s="410"/>
      <c r="AD115" s="410"/>
      <c r="AE115" s="247"/>
      <c r="AF115" s="247"/>
      <c r="AG115" s="247"/>
      <c r="AH115" s="247"/>
      <c r="AI115" s="247"/>
    </row>
    <row r="116" spans="1:35" ht="12.75">
      <c r="A116" s="410"/>
      <c r="B116" s="708"/>
      <c r="C116" s="709"/>
      <c r="D116" s="710"/>
      <c r="E116" s="454"/>
      <c r="F116" s="747" t="s">
        <v>800</v>
      </c>
      <c r="G116" s="747"/>
      <c r="H116" s="454"/>
      <c r="I116" s="701" t="s">
        <v>801</v>
      </c>
      <c r="J116" s="701"/>
      <c r="K116" s="454"/>
      <c r="L116" s="701" t="s">
        <v>802</v>
      </c>
      <c r="M116" s="702"/>
      <c r="N116" s="410"/>
      <c r="O116" s="410"/>
      <c r="P116" s="409"/>
      <c r="Q116" s="409"/>
      <c r="R116" s="742"/>
      <c r="S116" s="742"/>
      <c r="T116" s="703"/>
      <c r="U116" s="703"/>
      <c r="V116" s="356"/>
      <c r="W116" s="703"/>
      <c r="X116" s="703"/>
      <c r="Y116" s="356"/>
      <c r="Z116" s="703"/>
      <c r="AA116" s="703"/>
      <c r="AB116" s="410"/>
      <c r="AC116" s="410"/>
      <c r="AD116" s="410"/>
      <c r="AE116" s="247"/>
      <c r="AF116" s="247"/>
      <c r="AG116" s="247"/>
      <c r="AH116" s="247"/>
      <c r="AI116" s="247"/>
    </row>
    <row r="117" spans="1:35" ht="12.75">
      <c r="A117" s="410"/>
      <c r="B117" s="744" t="s">
        <v>806</v>
      </c>
      <c r="C117" s="745"/>
      <c r="D117" s="746"/>
      <c r="E117" s="247"/>
      <c r="F117" s="743"/>
      <c r="G117" s="743"/>
      <c r="H117" s="247"/>
      <c r="I117" s="716"/>
      <c r="J117" s="716"/>
      <c r="K117" s="455"/>
      <c r="L117" s="716"/>
      <c r="M117" s="707"/>
      <c r="N117" s="410"/>
      <c r="O117" s="410"/>
      <c r="P117" s="410"/>
      <c r="Q117" s="410"/>
      <c r="R117" s="742"/>
      <c r="S117" s="742"/>
      <c r="T117" s="742"/>
      <c r="U117" s="742"/>
      <c r="V117" s="410"/>
      <c r="W117" s="745"/>
      <c r="X117" s="745"/>
      <c r="Y117" s="445"/>
      <c r="Z117" s="745"/>
      <c r="AA117" s="745"/>
      <c r="AB117" s="410"/>
      <c r="AC117" s="410"/>
      <c r="AD117" s="410"/>
      <c r="AE117" s="247"/>
      <c r="AF117" s="247"/>
      <c r="AG117" s="247"/>
      <c r="AH117" s="247"/>
      <c r="AI117" s="247"/>
    </row>
    <row r="118" spans="1:35" ht="12.75">
      <c r="A118" s="410"/>
      <c r="B118" s="744" t="s">
        <v>807</v>
      </c>
      <c r="C118" s="745"/>
      <c r="D118" s="746"/>
      <c r="E118" s="247"/>
      <c r="F118" s="743"/>
      <c r="G118" s="743"/>
      <c r="H118" s="247"/>
      <c r="I118" s="743"/>
      <c r="J118" s="743"/>
      <c r="K118" s="455"/>
      <c r="L118" s="743"/>
      <c r="M118" s="696"/>
      <c r="N118" s="410"/>
      <c r="O118" s="410"/>
      <c r="P118" s="410"/>
      <c r="Q118" s="410"/>
      <c r="R118" s="742"/>
      <c r="S118" s="742"/>
      <c r="T118" s="742"/>
      <c r="U118" s="742"/>
      <c r="V118" s="410"/>
      <c r="W118" s="745"/>
      <c r="X118" s="745"/>
      <c r="Y118" s="445"/>
      <c r="Z118" s="745"/>
      <c r="AA118" s="745"/>
      <c r="AB118" s="410"/>
      <c r="AC118" s="410"/>
      <c r="AD118" s="410"/>
      <c r="AE118" s="247"/>
      <c r="AF118" s="247"/>
      <c r="AG118" s="247"/>
      <c r="AH118" s="247"/>
      <c r="AI118" s="247"/>
    </row>
    <row r="119" spans="1:35" ht="12.75">
      <c r="A119" s="410"/>
      <c r="B119" s="744" t="s">
        <v>808</v>
      </c>
      <c r="C119" s="745"/>
      <c r="D119" s="746"/>
      <c r="E119" s="247"/>
      <c r="F119" s="743"/>
      <c r="G119" s="743"/>
      <c r="H119" s="247"/>
      <c r="I119" s="743"/>
      <c r="J119" s="743"/>
      <c r="K119" s="455"/>
      <c r="L119" s="743"/>
      <c r="M119" s="696"/>
      <c r="N119" s="410"/>
      <c r="O119" s="410"/>
      <c r="P119" s="410"/>
      <c r="Q119" s="410"/>
      <c r="R119" s="742"/>
      <c r="S119" s="742"/>
      <c r="T119" s="742"/>
      <c r="U119" s="742"/>
      <c r="V119" s="410"/>
      <c r="W119" s="745"/>
      <c r="X119" s="745"/>
      <c r="Y119" s="445"/>
      <c r="Z119" s="745"/>
      <c r="AA119" s="745"/>
      <c r="AB119" s="410"/>
      <c r="AC119" s="410"/>
      <c r="AD119" s="410"/>
      <c r="AE119" s="247"/>
      <c r="AF119" s="247"/>
      <c r="AG119" s="247"/>
      <c r="AH119" s="247"/>
      <c r="AI119" s="247"/>
    </row>
    <row r="120" spans="1:35" ht="12.75">
      <c r="A120" s="410"/>
      <c r="B120" s="744" t="s">
        <v>809</v>
      </c>
      <c r="C120" s="745"/>
      <c r="D120" s="746"/>
      <c r="E120" s="247"/>
      <c r="F120" s="743"/>
      <c r="G120" s="743"/>
      <c r="H120" s="247"/>
      <c r="I120" s="743"/>
      <c r="J120" s="743"/>
      <c r="K120" s="455"/>
      <c r="L120" s="743"/>
      <c r="M120" s="696"/>
      <c r="N120" s="410"/>
      <c r="O120" s="752"/>
      <c r="P120" s="752"/>
      <c r="Q120" s="409"/>
      <c r="R120" s="410"/>
      <c r="S120" s="410"/>
      <c r="T120" s="742"/>
      <c r="U120" s="742"/>
      <c r="V120" s="410"/>
      <c r="W120" s="745"/>
      <c r="X120" s="745"/>
      <c r="Y120" s="445"/>
      <c r="Z120" s="745"/>
      <c r="AA120" s="745"/>
      <c r="AB120" s="410"/>
      <c r="AC120" s="410"/>
      <c r="AD120" s="410"/>
      <c r="AE120" s="247"/>
      <c r="AF120" s="247"/>
      <c r="AG120" s="247"/>
      <c r="AH120" s="247"/>
      <c r="AI120" s="247"/>
    </row>
    <row r="121" spans="1:35" ht="12.75">
      <c r="A121" s="410"/>
      <c r="B121" s="744" t="s">
        <v>810</v>
      </c>
      <c r="C121" s="745"/>
      <c r="D121" s="746"/>
      <c r="E121" s="247"/>
      <c r="F121" s="743"/>
      <c r="G121" s="743"/>
      <c r="H121" s="247"/>
      <c r="I121" s="743"/>
      <c r="J121" s="743"/>
      <c r="K121" s="455"/>
      <c r="L121" s="743"/>
      <c r="M121" s="696"/>
      <c r="N121" s="410"/>
      <c r="O121" s="703"/>
      <c r="P121" s="703"/>
      <c r="Q121" s="356"/>
      <c r="R121" s="742"/>
      <c r="S121" s="742"/>
      <c r="T121" s="742"/>
      <c r="U121" s="742"/>
      <c r="V121" s="410"/>
      <c r="W121" s="745"/>
      <c r="X121" s="745"/>
      <c r="Y121" s="445"/>
      <c r="Z121" s="745"/>
      <c r="AA121" s="745"/>
      <c r="AB121" s="410"/>
      <c r="AC121" s="410"/>
      <c r="AD121" s="410"/>
      <c r="AE121" s="247"/>
      <c r="AF121" s="247"/>
      <c r="AG121" s="247"/>
      <c r="AH121" s="247"/>
      <c r="AI121" s="247"/>
    </row>
    <row r="122" spans="1:35" ht="12.75">
      <c r="A122" s="410"/>
      <c r="B122" s="744" t="s">
        <v>811</v>
      </c>
      <c r="C122" s="745"/>
      <c r="D122" s="746"/>
      <c r="E122" s="247"/>
      <c r="F122" s="743"/>
      <c r="G122" s="743"/>
      <c r="H122" s="247"/>
      <c r="I122" s="743"/>
      <c r="J122" s="743"/>
      <c r="K122" s="455"/>
      <c r="L122" s="743"/>
      <c r="M122" s="696"/>
      <c r="N122" s="410"/>
      <c r="O122" s="742"/>
      <c r="P122" s="742"/>
      <c r="Q122" s="410"/>
      <c r="R122" s="742"/>
      <c r="S122" s="742"/>
      <c r="T122" s="742"/>
      <c r="U122" s="742"/>
      <c r="V122" s="410"/>
      <c r="W122" s="745"/>
      <c r="X122" s="745"/>
      <c r="Y122" s="445"/>
      <c r="Z122" s="745"/>
      <c r="AA122" s="745"/>
      <c r="AB122" s="410"/>
      <c r="AC122" s="410"/>
      <c r="AD122" s="410"/>
      <c r="AE122" s="247"/>
      <c r="AF122" s="247"/>
      <c r="AG122" s="247"/>
      <c r="AH122" s="247"/>
      <c r="AI122" s="247"/>
    </row>
    <row r="123" spans="1:35" ht="12.75">
      <c r="A123" s="410"/>
      <c r="B123" s="744" t="s">
        <v>812</v>
      </c>
      <c r="C123" s="745"/>
      <c r="D123" s="746"/>
      <c r="E123" s="247"/>
      <c r="F123" s="743"/>
      <c r="G123" s="743"/>
      <c r="H123" s="247"/>
      <c r="I123" s="743"/>
      <c r="J123" s="743"/>
      <c r="K123" s="455"/>
      <c r="L123" s="743"/>
      <c r="M123" s="696"/>
      <c r="N123" s="410"/>
      <c r="O123" s="742"/>
      <c r="P123" s="742"/>
      <c r="Q123" s="410"/>
      <c r="R123" s="410"/>
      <c r="S123" s="410"/>
      <c r="T123" s="742"/>
      <c r="U123" s="742"/>
      <c r="V123" s="410"/>
      <c r="W123" s="745"/>
      <c r="X123" s="745"/>
      <c r="Y123" s="445"/>
      <c r="Z123" s="745"/>
      <c r="AA123" s="745"/>
      <c r="AB123" s="410"/>
      <c r="AC123" s="410"/>
      <c r="AD123" s="410"/>
      <c r="AE123" s="247"/>
      <c r="AF123" s="247"/>
      <c r="AG123" s="247"/>
      <c r="AH123" s="247"/>
      <c r="AI123" s="247"/>
    </row>
    <row r="124" spans="1:35" ht="13.5" thickBot="1">
      <c r="A124" s="410"/>
      <c r="B124" s="718" t="s">
        <v>813</v>
      </c>
      <c r="C124" s="719"/>
      <c r="D124" s="720"/>
      <c r="E124" s="447"/>
      <c r="F124" s="717"/>
      <c r="G124" s="717"/>
      <c r="H124" s="447"/>
      <c r="I124" s="717"/>
      <c r="J124" s="717"/>
      <c r="K124" s="456"/>
      <c r="L124" s="717"/>
      <c r="M124" s="697"/>
      <c r="N124" s="410"/>
      <c r="O124" s="410"/>
      <c r="P124" s="410"/>
      <c r="Q124" s="410"/>
      <c r="R124" s="742"/>
      <c r="S124" s="742"/>
      <c r="T124" s="698"/>
      <c r="U124" s="698"/>
      <c r="V124" s="457"/>
      <c r="W124" s="745"/>
      <c r="X124" s="745"/>
      <c r="Y124" s="445"/>
      <c r="Z124" s="745"/>
      <c r="AA124" s="745"/>
      <c r="AB124" s="410"/>
      <c r="AC124" s="410"/>
      <c r="AD124" s="410"/>
      <c r="AE124" s="247"/>
      <c r="AF124" s="247"/>
      <c r="AG124" s="247"/>
      <c r="AH124" s="247"/>
      <c r="AI124" s="247"/>
    </row>
    <row r="125" spans="1:35" ht="12.75">
      <c r="A125" s="410"/>
      <c r="B125" s="410"/>
      <c r="C125" s="410"/>
      <c r="D125" s="410"/>
      <c r="E125" s="410"/>
      <c r="F125" s="410"/>
      <c r="G125" s="410"/>
      <c r="H125" s="410"/>
      <c r="I125" s="410"/>
      <c r="J125" s="410"/>
      <c r="K125" s="247"/>
      <c r="L125" s="247"/>
      <c r="M125" s="247"/>
      <c r="N125" s="410"/>
      <c r="O125" s="742"/>
      <c r="P125" s="742"/>
      <c r="Q125" s="410"/>
      <c r="R125" s="410"/>
      <c r="S125" s="410"/>
      <c r="T125" s="410"/>
      <c r="U125" s="410"/>
      <c r="V125" s="410"/>
      <c r="W125" s="410"/>
      <c r="X125" s="410"/>
      <c r="Y125" s="410"/>
      <c r="Z125" s="410"/>
      <c r="AA125" s="410"/>
      <c r="AB125" s="410"/>
      <c r="AC125" s="410"/>
      <c r="AD125" s="410"/>
      <c r="AE125" s="247"/>
      <c r="AF125" s="247"/>
      <c r="AG125" s="247"/>
      <c r="AH125" s="247"/>
      <c r="AI125" s="247"/>
    </row>
    <row r="126" spans="1:35" ht="12.75">
      <c r="A126" s="667" t="s">
        <v>814</v>
      </c>
      <c r="B126" s="409"/>
      <c r="C126" s="409"/>
      <c r="D126" s="409"/>
      <c r="E126" s="409"/>
      <c r="F126" s="409"/>
      <c r="G126" s="410"/>
      <c r="H126" s="410"/>
      <c r="I126" s="410"/>
      <c r="J126" s="410"/>
      <c r="K126" s="247"/>
      <c r="L126" s="247"/>
      <c r="M126" s="247"/>
      <c r="N126" s="410"/>
      <c r="O126" s="742"/>
      <c r="P126" s="742"/>
      <c r="Q126" s="410"/>
      <c r="R126" s="409"/>
      <c r="S126" s="409"/>
      <c r="T126" s="409"/>
      <c r="U126" s="409"/>
      <c r="V126" s="409"/>
      <c r="W126" s="409"/>
      <c r="X126" s="409"/>
      <c r="Y126" s="409"/>
      <c r="Z126" s="410"/>
      <c r="AA126" s="410"/>
      <c r="AB126" s="410"/>
      <c r="AC126" s="410"/>
      <c r="AD126" s="410"/>
      <c r="AE126" s="247"/>
      <c r="AF126" s="247"/>
      <c r="AG126" s="247"/>
      <c r="AH126" s="247"/>
      <c r="AI126" s="247"/>
    </row>
    <row r="127" spans="1:35" ht="12.75">
      <c r="A127" s="410"/>
      <c r="B127" s="440"/>
      <c r="C127" s="440"/>
      <c r="D127" s="440"/>
      <c r="E127" s="440"/>
      <c r="F127" s="440"/>
      <c r="G127" s="440"/>
      <c r="H127" s="440"/>
      <c r="I127" s="440"/>
      <c r="J127" s="410"/>
      <c r="K127" s="440"/>
      <c r="L127" s="440"/>
      <c r="M127" s="440"/>
      <c r="N127" s="410"/>
      <c r="O127" s="742"/>
      <c r="P127" s="742"/>
      <c r="Q127" s="410"/>
      <c r="R127" s="410"/>
      <c r="S127" s="410"/>
      <c r="T127" s="410"/>
      <c r="U127" s="410"/>
      <c r="V127" s="410"/>
      <c r="W127" s="410"/>
      <c r="X127" s="410"/>
      <c r="Y127" s="410"/>
      <c r="Z127" s="410"/>
      <c r="AA127" s="410"/>
      <c r="AB127" s="410"/>
      <c r="AC127" s="410"/>
      <c r="AD127" s="410"/>
      <c r="AE127" s="247"/>
      <c r="AF127" s="247"/>
      <c r="AG127" s="247"/>
      <c r="AH127" s="247"/>
      <c r="AI127" s="247"/>
    </row>
    <row r="128" spans="1:35" ht="12.75">
      <c r="A128" s="410"/>
      <c r="B128" s="440"/>
      <c r="C128" s="440"/>
      <c r="D128" s="440"/>
      <c r="E128" s="440"/>
      <c r="F128" s="440"/>
      <c r="G128" s="440"/>
      <c r="H128" s="440"/>
      <c r="I128" s="440"/>
      <c r="J128" s="410"/>
      <c r="K128" s="440"/>
      <c r="L128" s="440"/>
      <c r="M128" s="440"/>
      <c r="N128" s="410"/>
      <c r="O128" s="742"/>
      <c r="P128" s="742"/>
      <c r="Q128" s="410"/>
      <c r="R128" s="410"/>
      <c r="S128" s="410"/>
      <c r="T128" s="410"/>
      <c r="U128" s="410"/>
      <c r="V128" s="410"/>
      <c r="W128" s="410"/>
      <c r="X128" s="410"/>
      <c r="Y128" s="410"/>
      <c r="Z128" s="410"/>
      <c r="AA128" s="410"/>
      <c r="AB128" s="410"/>
      <c r="AC128" s="410"/>
      <c r="AD128" s="410"/>
      <c r="AE128" s="247"/>
      <c r="AF128" s="247"/>
      <c r="AG128" s="247"/>
      <c r="AH128" s="247"/>
      <c r="AI128" s="247"/>
    </row>
    <row r="129" spans="1:35" ht="12.75">
      <c r="A129" s="410"/>
      <c r="B129" s="440"/>
      <c r="C129" s="440"/>
      <c r="D129" s="440"/>
      <c r="E129" s="440"/>
      <c r="F129" s="440"/>
      <c r="G129" s="440"/>
      <c r="H129" s="440"/>
      <c r="I129" s="440"/>
      <c r="J129" s="410"/>
      <c r="K129" s="440"/>
      <c r="L129" s="440"/>
      <c r="M129" s="440"/>
      <c r="N129" s="410"/>
      <c r="O129" s="742"/>
      <c r="P129" s="742"/>
      <c r="Q129" s="410"/>
      <c r="R129" s="410"/>
      <c r="S129" s="410"/>
      <c r="T129" s="410"/>
      <c r="U129" s="410"/>
      <c r="V129" s="410"/>
      <c r="W129" s="410"/>
      <c r="X129" s="410"/>
      <c r="Y129" s="410"/>
      <c r="Z129" s="410"/>
      <c r="AA129" s="410"/>
      <c r="AB129" s="410"/>
      <c r="AC129" s="410"/>
      <c r="AD129" s="410"/>
      <c r="AE129" s="247"/>
      <c r="AF129" s="247"/>
      <c r="AG129" s="247"/>
      <c r="AH129" s="247"/>
      <c r="AI129" s="247"/>
    </row>
    <row r="130" spans="1:35" ht="12.75">
      <c r="A130" s="410"/>
      <c r="B130" s="440"/>
      <c r="C130" s="440"/>
      <c r="D130" s="440"/>
      <c r="E130" s="440"/>
      <c r="F130" s="440"/>
      <c r="G130" s="440"/>
      <c r="H130" s="440"/>
      <c r="I130" s="440"/>
      <c r="J130" s="410"/>
      <c r="K130" s="440"/>
      <c r="L130" s="440"/>
      <c r="M130" s="440"/>
      <c r="N130" s="410"/>
      <c r="O130" s="410"/>
      <c r="P130" s="409"/>
      <c r="Q130" s="409"/>
      <c r="R130" s="410"/>
      <c r="S130" s="410"/>
      <c r="T130" s="410"/>
      <c r="U130" s="410"/>
      <c r="V130" s="410"/>
      <c r="W130" s="410"/>
      <c r="X130" s="410"/>
      <c r="Y130" s="410"/>
      <c r="Z130" s="410"/>
      <c r="AA130" s="410"/>
      <c r="AB130" s="410"/>
      <c r="AC130" s="410"/>
      <c r="AD130" s="410"/>
      <c r="AE130" s="247"/>
      <c r="AF130" s="247"/>
      <c r="AG130" s="247"/>
      <c r="AH130" s="247"/>
      <c r="AI130" s="247"/>
    </row>
    <row r="131" spans="1:35" ht="12.75">
      <c r="A131" s="247"/>
      <c r="B131" s="247"/>
      <c r="C131" s="247"/>
      <c r="D131" s="247"/>
      <c r="E131" s="247"/>
      <c r="F131" s="247"/>
      <c r="G131" s="247"/>
      <c r="H131" s="247"/>
      <c r="I131" s="247"/>
      <c r="J131" s="247"/>
      <c r="K131" s="247"/>
      <c r="L131" s="247"/>
      <c r="M131" s="247"/>
      <c r="N131" s="410"/>
      <c r="O131" s="410"/>
      <c r="P131" s="410"/>
      <c r="Q131" s="410"/>
      <c r="R131" s="409"/>
      <c r="S131" s="410"/>
      <c r="T131" s="410"/>
      <c r="U131" s="410"/>
      <c r="V131" s="410"/>
      <c r="W131" s="410"/>
      <c r="X131" s="410"/>
      <c r="Y131" s="410"/>
      <c r="Z131" s="410"/>
      <c r="AA131" s="410"/>
      <c r="AB131" s="410"/>
      <c r="AC131" s="410"/>
      <c r="AD131" s="410"/>
      <c r="AE131" s="247"/>
      <c r="AF131" s="247"/>
      <c r="AG131" s="247"/>
      <c r="AH131" s="247"/>
      <c r="AI131" s="247"/>
    </row>
    <row r="132" spans="1:35" ht="12.75">
      <c r="A132" s="247"/>
      <c r="B132" s="247"/>
      <c r="C132" s="247"/>
      <c r="D132" s="247"/>
      <c r="E132" s="247"/>
      <c r="F132" s="247"/>
      <c r="G132" s="247"/>
      <c r="H132" s="247"/>
      <c r="I132" s="247"/>
      <c r="J132" s="247"/>
      <c r="K132" s="247"/>
      <c r="L132" s="247"/>
      <c r="M132" s="247"/>
      <c r="N132" s="410"/>
      <c r="O132" s="410"/>
      <c r="P132" s="410"/>
      <c r="Q132" s="410"/>
      <c r="R132" s="748"/>
      <c r="S132" s="748"/>
      <c r="T132" s="748"/>
      <c r="U132" s="451"/>
      <c r="V132" s="451"/>
      <c r="W132" s="409"/>
      <c r="X132" s="410"/>
      <c r="Y132" s="410"/>
      <c r="Z132" s="451"/>
      <c r="AA132" s="410"/>
      <c r="AB132" s="410"/>
      <c r="AC132" s="410"/>
      <c r="AD132" s="410"/>
      <c r="AE132" s="247"/>
      <c r="AF132" s="247"/>
      <c r="AG132" s="247"/>
      <c r="AH132" s="247"/>
      <c r="AI132" s="247"/>
    </row>
    <row r="133" spans="1:35" ht="12.75">
      <c r="A133" s="410"/>
      <c r="B133" s="410"/>
      <c r="C133" s="410"/>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247"/>
      <c r="AF133" s="247"/>
      <c r="AG133" s="247"/>
      <c r="AH133" s="247"/>
      <c r="AI133" s="247"/>
    </row>
    <row r="134" spans="1:35" ht="12.75">
      <c r="A134" s="410"/>
      <c r="B134" s="410"/>
      <c r="C134" s="410"/>
      <c r="D134" s="410"/>
      <c r="E134" s="410"/>
      <c r="F134" s="410"/>
      <c r="G134" s="410"/>
      <c r="H134" s="41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247"/>
      <c r="AF134" s="247"/>
      <c r="AG134" s="247"/>
      <c r="AH134" s="247"/>
      <c r="AI134" s="247"/>
    </row>
    <row r="135" spans="1:35" ht="12.75">
      <c r="A135" s="410"/>
      <c r="B135" s="410"/>
      <c r="C135" s="410"/>
      <c r="D135" s="410"/>
      <c r="E135" s="410"/>
      <c r="F135" s="410"/>
      <c r="G135" s="410"/>
      <c r="H135" s="41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247"/>
      <c r="AF135" s="247"/>
      <c r="AG135" s="247"/>
      <c r="AH135" s="247"/>
      <c r="AI135" s="247"/>
    </row>
    <row r="136" spans="1:35" ht="12.75">
      <c r="A136" s="409"/>
      <c r="B136" s="410"/>
      <c r="C136" s="410"/>
      <c r="D136" s="410"/>
      <c r="E136" s="410"/>
      <c r="F136" s="410"/>
      <c r="G136" s="410"/>
      <c r="H136" s="410"/>
      <c r="I136" s="410"/>
      <c r="J136" s="410"/>
      <c r="K136" s="410"/>
      <c r="L136" s="410"/>
      <c r="M136" s="410"/>
      <c r="N136" s="410"/>
      <c r="O136" s="410"/>
      <c r="P136" s="409"/>
      <c r="Q136" s="409"/>
      <c r="R136" s="410"/>
      <c r="S136" s="410"/>
      <c r="T136" s="410"/>
      <c r="U136" s="410"/>
      <c r="V136" s="410"/>
      <c r="W136" s="410"/>
      <c r="X136" s="410"/>
      <c r="Y136" s="410"/>
      <c r="Z136" s="410"/>
      <c r="AA136" s="410"/>
      <c r="AB136" s="410"/>
      <c r="AC136" s="410"/>
      <c r="AD136" s="410"/>
      <c r="AE136" s="247"/>
      <c r="AF136" s="247"/>
      <c r="AG136" s="247"/>
      <c r="AH136" s="247"/>
      <c r="AI136" s="247"/>
    </row>
    <row r="137" spans="1:35" ht="12.75">
      <c r="A137" s="409"/>
      <c r="B137" s="410"/>
      <c r="C137" s="410"/>
      <c r="D137" s="410"/>
      <c r="E137" s="410"/>
      <c r="F137" s="410"/>
      <c r="G137" s="410"/>
      <c r="H137" s="410"/>
      <c r="I137" s="410"/>
      <c r="J137" s="410"/>
      <c r="K137" s="410"/>
      <c r="L137" s="410"/>
      <c r="M137" s="410"/>
      <c r="N137" s="410"/>
      <c r="O137" s="410"/>
      <c r="P137" s="409"/>
      <c r="Q137" s="409"/>
      <c r="R137" s="410"/>
      <c r="S137" s="410"/>
      <c r="T137" s="410"/>
      <c r="U137" s="410"/>
      <c r="V137" s="410"/>
      <c r="W137" s="410"/>
      <c r="X137" s="410"/>
      <c r="Y137" s="410"/>
      <c r="Z137" s="410"/>
      <c r="AA137" s="410"/>
      <c r="AB137" s="410"/>
      <c r="AC137" s="410"/>
      <c r="AD137" s="410"/>
      <c r="AE137" s="247"/>
      <c r="AF137" s="247"/>
      <c r="AG137" s="247"/>
      <c r="AH137" s="247"/>
      <c r="AI137" s="247"/>
    </row>
    <row r="138" spans="1:35" ht="12.75">
      <c r="A138" s="410"/>
      <c r="B138" s="410"/>
      <c r="C138" s="410"/>
      <c r="D138" s="410"/>
      <c r="E138" s="410"/>
      <c r="F138" s="410"/>
      <c r="G138" s="410"/>
      <c r="H138" s="41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247"/>
      <c r="AF138" s="247"/>
      <c r="AG138" s="247"/>
      <c r="AH138" s="247"/>
      <c r="AI138" s="247"/>
    </row>
    <row r="139" spans="1:35" ht="12.75">
      <c r="A139" s="409"/>
      <c r="B139" s="410"/>
      <c r="C139" s="410"/>
      <c r="D139" s="410"/>
      <c r="E139" s="410"/>
      <c r="F139" s="410"/>
      <c r="G139" s="410"/>
      <c r="H139" s="410"/>
      <c r="I139" s="410"/>
      <c r="J139" s="410"/>
      <c r="K139" s="410"/>
      <c r="L139" s="410"/>
      <c r="M139" s="410"/>
      <c r="N139" s="410"/>
      <c r="O139" s="410"/>
      <c r="P139" s="409"/>
      <c r="Q139" s="409"/>
      <c r="R139" s="410"/>
      <c r="S139" s="410"/>
      <c r="T139" s="410"/>
      <c r="U139" s="410"/>
      <c r="V139" s="410"/>
      <c r="W139" s="410"/>
      <c r="X139" s="410"/>
      <c r="Y139" s="410"/>
      <c r="Z139" s="410"/>
      <c r="AA139" s="410"/>
      <c r="AB139" s="410"/>
      <c r="AC139" s="410"/>
      <c r="AD139" s="410"/>
      <c r="AE139" s="247"/>
      <c r="AF139" s="247"/>
      <c r="AG139" s="247"/>
      <c r="AH139" s="247"/>
      <c r="AI139" s="247"/>
    </row>
    <row r="140" spans="1:35" ht="12.75">
      <c r="A140" s="410"/>
      <c r="B140" s="410"/>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247"/>
      <c r="AF140" s="247"/>
      <c r="AG140" s="247"/>
      <c r="AH140" s="247"/>
      <c r="AI140" s="247"/>
    </row>
    <row r="141" spans="1:35" ht="12.75">
      <c r="A141" s="410"/>
      <c r="B141" s="410"/>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247"/>
      <c r="AF141" s="247"/>
      <c r="AG141" s="247"/>
      <c r="AH141" s="247"/>
      <c r="AI141" s="247"/>
    </row>
    <row r="142" spans="1:35" ht="12.75">
      <c r="A142" s="410"/>
      <c r="B142" s="410"/>
      <c r="C142" s="410"/>
      <c r="D142" s="410"/>
      <c r="E142" s="410"/>
      <c r="F142" s="410"/>
      <c r="G142" s="410"/>
      <c r="H142" s="41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247"/>
      <c r="AF142" s="247"/>
      <c r="AG142" s="247"/>
      <c r="AH142" s="247"/>
      <c r="AI142" s="247"/>
    </row>
    <row r="143" spans="1:35" ht="12.75">
      <c r="A143" s="410"/>
      <c r="B143" s="410"/>
      <c r="C143" s="410"/>
      <c r="D143" s="410"/>
      <c r="E143" s="410"/>
      <c r="F143" s="410"/>
      <c r="G143" s="410"/>
      <c r="H143" s="41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247"/>
      <c r="AF143" s="247"/>
      <c r="AG143" s="247"/>
      <c r="AH143" s="247"/>
      <c r="AI143" s="247"/>
    </row>
    <row r="144" spans="1:35" ht="12.75">
      <c r="A144" s="410"/>
      <c r="B144" s="410"/>
      <c r="C144" s="410"/>
      <c r="D144" s="410"/>
      <c r="E144" s="410"/>
      <c r="F144" s="410"/>
      <c r="G144" s="410"/>
      <c r="H144" s="410"/>
      <c r="I144" s="410"/>
      <c r="J144" s="410"/>
      <c r="K144" s="410"/>
      <c r="L144" s="410"/>
      <c r="M144" s="410"/>
      <c r="N144" s="410"/>
      <c r="O144" s="410"/>
      <c r="P144" s="410"/>
      <c r="Q144" s="410"/>
      <c r="R144" s="410"/>
      <c r="S144" s="410"/>
      <c r="T144" s="410"/>
      <c r="U144" s="410"/>
      <c r="V144" s="410"/>
      <c r="W144" s="410"/>
      <c r="X144" s="410"/>
      <c r="Y144" s="410"/>
      <c r="Z144" s="410"/>
      <c r="AA144" s="410"/>
      <c r="AB144" s="410"/>
      <c r="AC144" s="410"/>
      <c r="AD144" s="410"/>
      <c r="AE144" s="247"/>
      <c r="AF144" s="247"/>
      <c r="AG144" s="247"/>
      <c r="AH144" s="247"/>
      <c r="AI144" s="247"/>
    </row>
    <row r="145" spans="1:35" ht="12.75">
      <c r="A145" s="410"/>
      <c r="B145" s="410"/>
      <c r="C145" s="410"/>
      <c r="D145" s="410"/>
      <c r="E145" s="410"/>
      <c r="F145" s="410"/>
      <c r="G145" s="410"/>
      <c r="H145" s="410"/>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247"/>
      <c r="AF145" s="247"/>
      <c r="AG145" s="247"/>
      <c r="AH145" s="247"/>
      <c r="AI145" s="247"/>
    </row>
    <row r="146" spans="1:35" ht="12.75">
      <c r="A146" s="410"/>
      <c r="B146" s="410"/>
      <c r="C146" s="410"/>
      <c r="D146" s="410"/>
      <c r="E146" s="410"/>
      <c r="F146" s="410"/>
      <c r="G146" s="410"/>
      <c r="H146" s="410"/>
      <c r="I146" s="410"/>
      <c r="J146" s="410"/>
      <c r="K146" s="410"/>
      <c r="L146" s="410"/>
      <c r="M146" s="410"/>
      <c r="N146" s="410"/>
      <c r="O146" s="410"/>
      <c r="P146" s="458"/>
      <c r="Q146" s="458"/>
      <c r="R146" s="458"/>
      <c r="S146" s="458"/>
      <c r="T146" s="410"/>
      <c r="U146" s="458"/>
      <c r="V146" s="458"/>
      <c r="W146" s="410"/>
      <c r="X146" s="410"/>
      <c r="Y146" s="410"/>
      <c r="Z146" s="410"/>
      <c r="AA146" s="410"/>
      <c r="AB146" s="410"/>
      <c r="AC146" s="410"/>
      <c r="AD146" s="410"/>
      <c r="AE146" s="247"/>
      <c r="AF146" s="247"/>
      <c r="AG146" s="247"/>
      <c r="AH146" s="247"/>
      <c r="AI146" s="247"/>
    </row>
    <row r="147" spans="1:35" ht="12.75">
      <c r="A147" s="410"/>
      <c r="B147" s="410"/>
      <c r="C147" s="410"/>
      <c r="D147" s="410"/>
      <c r="E147" s="410"/>
      <c r="F147" s="410"/>
      <c r="G147" s="410"/>
      <c r="H147" s="410"/>
      <c r="I147" s="410"/>
      <c r="J147" s="410"/>
      <c r="K147" s="410"/>
      <c r="L147" s="410"/>
      <c r="M147" s="410"/>
      <c r="N147" s="410"/>
      <c r="O147" s="410"/>
      <c r="P147" s="458"/>
      <c r="Q147" s="458"/>
      <c r="R147" s="458"/>
      <c r="S147" s="458"/>
      <c r="T147" s="410"/>
      <c r="U147" s="458"/>
      <c r="V147" s="458"/>
      <c r="W147" s="410"/>
      <c r="X147" s="410"/>
      <c r="Y147" s="410"/>
      <c r="Z147" s="410"/>
      <c r="AA147" s="410"/>
      <c r="AB147" s="410"/>
      <c r="AC147" s="410"/>
      <c r="AD147" s="410"/>
      <c r="AE147" s="247"/>
      <c r="AF147" s="247"/>
      <c r="AG147" s="247"/>
      <c r="AH147" s="247"/>
      <c r="AI147" s="247"/>
    </row>
    <row r="148" spans="1:35" ht="12.75">
      <c r="A148" s="410"/>
      <c r="B148" s="410"/>
      <c r="C148" s="410"/>
      <c r="D148" s="410"/>
      <c r="E148" s="410"/>
      <c r="F148" s="410"/>
      <c r="G148" s="410"/>
      <c r="H148" s="410"/>
      <c r="I148" s="410"/>
      <c r="J148" s="410"/>
      <c r="K148" s="410"/>
      <c r="L148" s="410"/>
      <c r="M148" s="410"/>
      <c r="N148" s="410"/>
      <c r="O148" s="410"/>
      <c r="P148" s="458"/>
      <c r="Q148" s="458"/>
      <c r="R148" s="458"/>
      <c r="S148" s="458"/>
      <c r="T148" s="410"/>
      <c r="U148" s="458"/>
      <c r="V148" s="458"/>
      <c r="W148" s="410"/>
      <c r="X148" s="410"/>
      <c r="Y148" s="410"/>
      <c r="Z148" s="410"/>
      <c r="AA148" s="410"/>
      <c r="AB148" s="410"/>
      <c r="AC148" s="410"/>
      <c r="AD148" s="410"/>
      <c r="AE148" s="247"/>
      <c r="AF148" s="247"/>
      <c r="AG148" s="247"/>
      <c r="AH148" s="247"/>
      <c r="AI148" s="247"/>
    </row>
    <row r="149" spans="1:35" ht="12.75">
      <c r="A149" s="410"/>
      <c r="B149" s="410"/>
      <c r="C149" s="410"/>
      <c r="D149" s="410"/>
      <c r="E149" s="410"/>
      <c r="F149" s="410"/>
      <c r="G149" s="410"/>
      <c r="H149" s="410"/>
      <c r="I149" s="410"/>
      <c r="J149" s="410"/>
      <c r="K149" s="410"/>
      <c r="L149" s="410"/>
      <c r="M149" s="410"/>
      <c r="N149" s="410"/>
      <c r="O149" s="410"/>
      <c r="P149" s="458"/>
      <c r="Q149" s="458"/>
      <c r="R149" s="458"/>
      <c r="S149" s="458"/>
      <c r="T149" s="410"/>
      <c r="U149" s="458"/>
      <c r="V149" s="458"/>
      <c r="W149" s="410"/>
      <c r="X149" s="410"/>
      <c r="Y149" s="410"/>
      <c r="Z149" s="410"/>
      <c r="AA149" s="410"/>
      <c r="AB149" s="410"/>
      <c r="AC149" s="410"/>
      <c r="AD149" s="410"/>
      <c r="AE149" s="247"/>
      <c r="AF149" s="247"/>
      <c r="AG149" s="247"/>
      <c r="AH149" s="247"/>
      <c r="AI149" s="247"/>
    </row>
    <row r="150" spans="1:35" ht="12.75">
      <c r="A150" s="410"/>
      <c r="B150" s="410"/>
      <c r="C150" s="410"/>
      <c r="D150" s="410"/>
      <c r="E150" s="410"/>
      <c r="F150" s="410"/>
      <c r="G150" s="410"/>
      <c r="H150" s="410"/>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247"/>
      <c r="AF150" s="247"/>
      <c r="AG150" s="247"/>
      <c r="AH150" s="247"/>
      <c r="AI150" s="247"/>
    </row>
    <row r="151" spans="1:35" ht="12.75">
      <c r="A151" s="410"/>
      <c r="B151" s="410"/>
      <c r="C151" s="410"/>
      <c r="D151" s="410"/>
      <c r="E151" s="410"/>
      <c r="F151" s="410"/>
      <c r="G151" s="410"/>
      <c r="H151" s="41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247"/>
      <c r="AF151" s="247"/>
      <c r="AG151" s="247"/>
      <c r="AH151" s="247"/>
      <c r="AI151" s="247"/>
    </row>
    <row r="152" spans="1:35" ht="12.75">
      <c r="A152" s="410"/>
      <c r="B152" s="410"/>
      <c r="C152" s="410"/>
      <c r="D152" s="410"/>
      <c r="E152" s="410"/>
      <c r="F152" s="410"/>
      <c r="G152" s="410"/>
      <c r="H152" s="41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247"/>
      <c r="AF152" s="247"/>
      <c r="AG152" s="247"/>
      <c r="AH152" s="247"/>
      <c r="AI152" s="247"/>
    </row>
    <row r="153" spans="1:35" ht="12.75" customHeight="1">
      <c r="A153" s="748"/>
      <c r="B153" s="748"/>
      <c r="C153" s="748"/>
      <c r="D153" s="410"/>
      <c r="E153" s="748"/>
      <c r="F153" s="748"/>
      <c r="G153" s="410"/>
      <c r="H153" s="409"/>
      <c r="I153" s="409"/>
      <c r="J153" s="410"/>
      <c r="K153" s="409"/>
      <c r="L153" s="409"/>
      <c r="M153" s="410"/>
      <c r="N153" s="410"/>
      <c r="O153" s="410"/>
      <c r="P153" s="748"/>
      <c r="Q153" s="748"/>
      <c r="R153" s="748"/>
      <c r="S153" s="748"/>
      <c r="T153" s="410"/>
      <c r="U153" s="748"/>
      <c r="V153" s="748"/>
      <c r="W153" s="748"/>
      <c r="X153" s="410"/>
      <c r="Y153" s="410"/>
      <c r="Z153" s="409"/>
      <c r="AA153" s="409"/>
      <c r="AB153" s="410"/>
      <c r="AC153" s="410"/>
      <c r="AD153" s="410"/>
      <c r="AE153" s="247"/>
      <c r="AF153" s="247"/>
      <c r="AG153" s="247"/>
      <c r="AH153" s="247"/>
      <c r="AI153" s="247"/>
    </row>
    <row r="154" spans="1:35" ht="12.75">
      <c r="A154" s="410"/>
      <c r="B154" s="410"/>
      <c r="C154" s="410"/>
      <c r="D154" s="410"/>
      <c r="E154" s="410"/>
      <c r="F154" s="410"/>
      <c r="G154" s="410"/>
      <c r="H154" s="41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247"/>
      <c r="AF154" s="247"/>
      <c r="AG154" s="247"/>
      <c r="AH154" s="247"/>
      <c r="AI154" s="247"/>
    </row>
    <row r="155" spans="1:35" ht="12.75">
      <c r="A155" s="410"/>
      <c r="B155" s="410"/>
      <c r="C155" s="410"/>
      <c r="D155" s="410"/>
      <c r="E155" s="410"/>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247"/>
      <c r="AF155" s="247"/>
      <c r="AG155" s="247"/>
      <c r="AH155" s="247"/>
      <c r="AI155" s="247"/>
    </row>
    <row r="156" spans="1:35" ht="12.75">
      <c r="A156" s="410"/>
      <c r="B156" s="410"/>
      <c r="C156" s="410"/>
      <c r="D156" s="410"/>
      <c r="E156" s="410"/>
      <c r="F156" s="410"/>
      <c r="G156" s="410"/>
      <c r="H156" s="410"/>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247"/>
      <c r="AF156" s="247"/>
      <c r="AG156" s="247"/>
      <c r="AH156" s="247"/>
      <c r="AI156" s="247"/>
    </row>
    <row r="157" spans="1:35" ht="12.75">
      <c r="A157" s="410"/>
      <c r="B157" s="410"/>
      <c r="C157" s="410"/>
      <c r="D157" s="410"/>
      <c r="E157" s="410"/>
      <c r="F157" s="410"/>
      <c r="G157" s="410"/>
      <c r="H157" s="410"/>
      <c r="I157" s="410"/>
      <c r="J157" s="410"/>
      <c r="K157" s="410"/>
      <c r="L157" s="410"/>
      <c r="M157" s="410"/>
      <c r="N157" s="410"/>
      <c r="O157" s="410"/>
      <c r="P157" s="410"/>
      <c r="Q157" s="410"/>
      <c r="R157" s="410"/>
      <c r="S157" s="410"/>
      <c r="T157" s="410"/>
      <c r="U157" s="410"/>
      <c r="V157" s="410"/>
      <c r="W157" s="410"/>
      <c r="X157" s="410"/>
      <c r="Y157" s="410"/>
      <c r="Z157" s="410"/>
      <c r="AA157" s="410"/>
      <c r="AB157" s="410"/>
      <c r="AC157" s="410"/>
      <c r="AD157" s="410"/>
      <c r="AE157" s="247"/>
      <c r="AF157" s="247"/>
      <c r="AG157" s="247"/>
      <c r="AH157" s="247"/>
      <c r="AI157" s="247"/>
    </row>
    <row r="158" spans="1:35" ht="12.75">
      <c r="A158" s="410"/>
      <c r="B158" s="410"/>
      <c r="C158" s="410"/>
      <c r="D158" s="410"/>
      <c r="E158" s="410"/>
      <c r="F158" s="410"/>
      <c r="G158" s="410"/>
      <c r="H158" s="410"/>
      <c r="I158" s="410"/>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247"/>
      <c r="AF158" s="247"/>
      <c r="AG158" s="247"/>
      <c r="AH158" s="247"/>
      <c r="AI158" s="247"/>
    </row>
    <row r="159" spans="1:35" ht="12.75">
      <c r="A159" s="410"/>
      <c r="B159" s="410"/>
      <c r="C159" s="410"/>
      <c r="D159" s="410"/>
      <c r="E159" s="410"/>
      <c r="F159" s="410"/>
      <c r="G159" s="410"/>
      <c r="H159" s="410"/>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247"/>
      <c r="AF159" s="247"/>
      <c r="AG159" s="247"/>
      <c r="AH159" s="247"/>
      <c r="AI159" s="247"/>
    </row>
    <row r="160" spans="1:35" ht="12.75">
      <c r="A160" s="410"/>
      <c r="B160" s="410"/>
      <c r="C160" s="410"/>
      <c r="D160" s="410"/>
      <c r="E160" s="410"/>
      <c r="F160" s="410"/>
      <c r="G160" s="410"/>
      <c r="H160" s="410"/>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247"/>
      <c r="AF160" s="247"/>
      <c r="AG160" s="247"/>
      <c r="AH160" s="247"/>
      <c r="AI160" s="247"/>
    </row>
    <row r="161" spans="1:35" ht="12.75">
      <c r="A161" s="410"/>
      <c r="B161" s="410"/>
      <c r="C161" s="410"/>
      <c r="D161" s="410"/>
      <c r="E161" s="410"/>
      <c r="F161" s="410"/>
      <c r="G161" s="410"/>
      <c r="H161" s="41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247"/>
      <c r="AF161" s="247"/>
      <c r="AG161" s="247"/>
      <c r="AH161" s="247"/>
      <c r="AI161" s="247"/>
    </row>
    <row r="162" spans="1:35" ht="12.75">
      <c r="A162" s="410"/>
      <c r="B162" s="410"/>
      <c r="C162" s="410"/>
      <c r="D162" s="410"/>
      <c r="E162" s="410"/>
      <c r="F162" s="410"/>
      <c r="G162" s="410"/>
      <c r="H162" s="410"/>
      <c r="I162" s="410"/>
      <c r="J162" s="410"/>
      <c r="K162" s="410"/>
      <c r="L162" s="410"/>
      <c r="M162" s="410"/>
      <c r="N162" s="410"/>
      <c r="O162" s="410"/>
      <c r="P162" s="410"/>
      <c r="Q162" s="410"/>
      <c r="R162" s="410"/>
      <c r="S162" s="410"/>
      <c r="T162" s="410"/>
      <c r="U162" s="410"/>
      <c r="V162" s="410"/>
      <c r="W162" s="410"/>
      <c r="X162" s="410"/>
      <c r="Y162" s="410"/>
      <c r="Z162" s="410"/>
      <c r="AA162" s="410"/>
      <c r="AB162" s="410"/>
      <c r="AC162" s="410"/>
      <c r="AD162" s="410"/>
      <c r="AE162" s="247"/>
      <c r="AF162" s="247"/>
      <c r="AG162" s="247"/>
      <c r="AH162" s="247"/>
      <c r="AI162" s="247"/>
    </row>
    <row r="163" spans="1:35" ht="12.75">
      <c r="A163" s="410"/>
      <c r="B163" s="410"/>
      <c r="C163" s="410"/>
      <c r="D163" s="410"/>
      <c r="E163" s="410"/>
      <c r="F163" s="410"/>
      <c r="G163" s="410"/>
      <c r="H163" s="410"/>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247"/>
      <c r="AF163" s="247"/>
      <c r="AG163" s="247"/>
      <c r="AH163" s="247"/>
      <c r="AI163" s="247"/>
    </row>
    <row r="164" spans="1:35" ht="12.75">
      <c r="A164" s="410"/>
      <c r="B164" s="410"/>
      <c r="C164" s="410"/>
      <c r="D164" s="410"/>
      <c r="E164" s="410"/>
      <c r="F164" s="410"/>
      <c r="G164" s="410"/>
      <c r="H164" s="41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247"/>
      <c r="AF164" s="247"/>
      <c r="AG164" s="247"/>
      <c r="AH164" s="247"/>
      <c r="AI164" s="247"/>
    </row>
    <row r="165" spans="1:35" ht="18">
      <c r="A165" s="405"/>
      <c r="B165" s="410"/>
      <c r="C165" s="410"/>
      <c r="D165" s="410"/>
      <c r="E165" s="410"/>
      <c r="F165" s="410"/>
      <c r="G165" s="410"/>
      <c r="H165" s="410"/>
      <c r="I165" s="410"/>
      <c r="J165" s="410"/>
      <c r="K165" s="410"/>
      <c r="L165" s="410"/>
      <c r="M165" s="410"/>
      <c r="N165" s="410"/>
      <c r="O165" s="410"/>
      <c r="P165" s="405"/>
      <c r="Q165" s="405"/>
      <c r="R165" s="410"/>
      <c r="S165" s="410"/>
      <c r="T165" s="410"/>
      <c r="U165" s="410"/>
      <c r="V165" s="410"/>
      <c r="W165" s="410"/>
      <c r="X165" s="410"/>
      <c r="Y165" s="410"/>
      <c r="Z165" s="410"/>
      <c r="AA165" s="410"/>
      <c r="AB165" s="410"/>
      <c r="AC165" s="410"/>
      <c r="AD165" s="410"/>
      <c r="AE165" s="247"/>
      <c r="AF165" s="247"/>
      <c r="AG165" s="247"/>
      <c r="AH165" s="247"/>
      <c r="AI165" s="247"/>
    </row>
    <row r="166" spans="1:35" ht="12.75">
      <c r="A166" s="410"/>
      <c r="B166" s="410"/>
      <c r="C166" s="410"/>
      <c r="D166" s="410"/>
      <c r="E166" s="410"/>
      <c r="F166" s="410"/>
      <c r="G166" s="410"/>
      <c r="H166" s="410"/>
      <c r="I166" s="410"/>
      <c r="J166" s="410"/>
      <c r="K166" s="410"/>
      <c r="L166" s="410"/>
      <c r="M166" s="410"/>
      <c r="N166" s="410"/>
      <c r="O166" s="410"/>
      <c r="P166" s="410"/>
      <c r="Q166" s="410"/>
      <c r="R166" s="410"/>
      <c r="S166" s="410"/>
      <c r="T166" s="410"/>
      <c r="U166" s="410"/>
      <c r="V166" s="410"/>
      <c r="W166" s="410"/>
      <c r="X166" s="410"/>
      <c r="Y166" s="410"/>
      <c r="Z166" s="410"/>
      <c r="AA166" s="410"/>
      <c r="AB166" s="410"/>
      <c r="AC166" s="410"/>
      <c r="AD166" s="410"/>
      <c r="AE166" s="247"/>
      <c r="AF166" s="247"/>
      <c r="AG166" s="247"/>
      <c r="AH166" s="247"/>
      <c r="AI166" s="247"/>
    </row>
    <row r="167" spans="1:35" ht="12.75">
      <c r="A167" s="409"/>
      <c r="B167" s="409"/>
      <c r="C167" s="409"/>
      <c r="D167" s="410"/>
      <c r="E167" s="410"/>
      <c r="F167" s="410"/>
      <c r="G167" s="410"/>
      <c r="H167" s="410"/>
      <c r="I167" s="410"/>
      <c r="J167" s="410"/>
      <c r="K167" s="410"/>
      <c r="L167" s="410"/>
      <c r="M167" s="410"/>
      <c r="N167" s="410"/>
      <c r="O167" s="410"/>
      <c r="P167" s="409"/>
      <c r="Q167" s="409"/>
      <c r="R167" s="409"/>
      <c r="S167" s="409"/>
      <c r="T167" s="410"/>
      <c r="U167" s="410"/>
      <c r="V167" s="410"/>
      <c r="W167" s="410"/>
      <c r="X167" s="410"/>
      <c r="Y167" s="410"/>
      <c r="Z167" s="410"/>
      <c r="AA167" s="410"/>
      <c r="AB167" s="410"/>
      <c r="AC167" s="410"/>
      <c r="AD167" s="410"/>
      <c r="AE167" s="247"/>
      <c r="AF167" s="247"/>
      <c r="AG167" s="247"/>
      <c r="AH167" s="247"/>
      <c r="AI167" s="247"/>
    </row>
    <row r="168" spans="1:35" ht="12.75">
      <c r="A168" s="410"/>
      <c r="B168" s="410"/>
      <c r="C168" s="410"/>
      <c r="D168" s="410"/>
      <c r="E168" s="410"/>
      <c r="F168" s="410"/>
      <c r="G168" s="410"/>
      <c r="H168" s="41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247"/>
      <c r="AF168" s="247"/>
      <c r="AG168" s="247"/>
      <c r="AH168" s="247"/>
      <c r="AI168" s="247"/>
    </row>
    <row r="169" spans="1:35" ht="12.75">
      <c r="A169" s="410"/>
      <c r="B169" s="410"/>
      <c r="C169" s="410"/>
      <c r="D169" s="410"/>
      <c r="E169" s="410"/>
      <c r="F169" s="410"/>
      <c r="G169" s="410"/>
      <c r="H169" s="410"/>
      <c r="I169" s="410"/>
      <c r="J169" s="410"/>
      <c r="K169" s="423"/>
      <c r="L169" s="423"/>
      <c r="M169" s="424"/>
      <c r="N169" s="410"/>
      <c r="O169" s="410"/>
      <c r="P169" s="410"/>
      <c r="Q169" s="410"/>
      <c r="R169" s="410"/>
      <c r="S169" s="410"/>
      <c r="T169" s="410"/>
      <c r="U169" s="410"/>
      <c r="V169" s="410"/>
      <c r="W169" s="410"/>
      <c r="X169" s="410"/>
      <c r="Y169" s="410"/>
      <c r="Z169" s="410"/>
      <c r="AA169" s="410"/>
      <c r="AB169" s="424"/>
      <c r="AC169" s="410"/>
      <c r="AD169" s="410"/>
      <c r="AE169" s="247"/>
      <c r="AF169" s="247"/>
      <c r="AG169" s="247"/>
      <c r="AH169" s="247"/>
      <c r="AI169" s="247"/>
    </row>
    <row r="170" spans="1:35" ht="12.75">
      <c r="A170" s="410"/>
      <c r="B170" s="410"/>
      <c r="C170" s="410"/>
      <c r="D170" s="410"/>
      <c r="E170" s="410"/>
      <c r="F170" s="410"/>
      <c r="G170" s="410"/>
      <c r="H170" s="41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247"/>
      <c r="AF170" s="247"/>
      <c r="AG170" s="247"/>
      <c r="AH170" s="247"/>
      <c r="AI170" s="247"/>
    </row>
    <row r="171" spans="1:35" ht="12.75">
      <c r="A171" s="409"/>
      <c r="B171" s="409"/>
      <c r="C171" s="409"/>
      <c r="D171" s="410"/>
      <c r="E171" s="410"/>
      <c r="F171" s="410"/>
      <c r="G171" s="410"/>
      <c r="H171" s="410"/>
      <c r="I171" s="410"/>
      <c r="J171" s="410"/>
      <c r="K171" s="410"/>
      <c r="L171" s="410"/>
      <c r="M171" s="410"/>
      <c r="N171" s="410"/>
      <c r="O171" s="410"/>
      <c r="P171" s="409"/>
      <c r="Q171" s="409"/>
      <c r="R171" s="409"/>
      <c r="S171" s="409"/>
      <c r="T171" s="410"/>
      <c r="U171" s="410"/>
      <c r="V171" s="410"/>
      <c r="W171" s="410"/>
      <c r="X171" s="410"/>
      <c r="Y171" s="410"/>
      <c r="Z171" s="410"/>
      <c r="AA171" s="410"/>
      <c r="AB171" s="410"/>
      <c r="AC171" s="410"/>
      <c r="AD171" s="410"/>
      <c r="AE171" s="247"/>
      <c r="AF171" s="247"/>
      <c r="AG171" s="247"/>
      <c r="AH171" s="247"/>
      <c r="AI171" s="247"/>
    </row>
    <row r="172" spans="1:35" ht="12.75">
      <c r="A172" s="410"/>
      <c r="B172" s="410"/>
      <c r="C172" s="410"/>
      <c r="D172" s="410"/>
      <c r="E172" s="410"/>
      <c r="F172" s="459"/>
      <c r="G172" s="410"/>
      <c r="H172" s="410"/>
      <c r="I172" s="459"/>
      <c r="J172" s="410"/>
      <c r="K172" s="423"/>
      <c r="L172" s="423"/>
      <c r="M172" s="424"/>
      <c r="N172" s="410"/>
      <c r="O172" s="410"/>
      <c r="P172" s="410"/>
      <c r="Q172" s="410"/>
      <c r="R172" s="410"/>
      <c r="S172" s="459"/>
      <c r="T172" s="410"/>
      <c r="U172" s="410"/>
      <c r="V172" s="410"/>
      <c r="W172" s="459"/>
      <c r="X172" s="410"/>
      <c r="Y172" s="410"/>
      <c r="Z172" s="410"/>
      <c r="AA172" s="460"/>
      <c r="AB172" s="424"/>
      <c r="AC172" s="410"/>
      <c r="AD172" s="410"/>
      <c r="AE172" s="247"/>
      <c r="AF172" s="247"/>
      <c r="AG172" s="247"/>
      <c r="AH172" s="247"/>
      <c r="AI172" s="247"/>
    </row>
    <row r="173" spans="1:35" ht="12.75">
      <c r="A173" s="410"/>
      <c r="B173" s="410"/>
      <c r="C173" s="410"/>
      <c r="D173" s="410"/>
      <c r="E173" s="410"/>
      <c r="F173" s="410"/>
      <c r="G173" s="410"/>
      <c r="H173" s="410"/>
      <c r="I173" s="410"/>
      <c r="J173" s="410"/>
      <c r="K173" s="410"/>
      <c r="L173" s="410"/>
      <c r="M173" s="410"/>
      <c r="N173" s="410"/>
      <c r="O173" s="410"/>
      <c r="P173" s="410"/>
      <c r="Q173" s="410"/>
      <c r="R173" s="410"/>
      <c r="S173" s="410"/>
      <c r="T173" s="410"/>
      <c r="U173" s="410"/>
      <c r="V173" s="410"/>
      <c r="W173" s="410"/>
      <c r="X173" s="410"/>
      <c r="Y173" s="410"/>
      <c r="Z173" s="410"/>
      <c r="AA173" s="410"/>
      <c r="AB173" s="410"/>
      <c r="AC173" s="410"/>
      <c r="AD173" s="410"/>
      <c r="AE173" s="247"/>
      <c r="AF173" s="247"/>
      <c r="AG173" s="247"/>
      <c r="AH173" s="247"/>
      <c r="AI173" s="247"/>
    </row>
    <row r="174" spans="1:35" ht="12.75">
      <c r="A174" s="409"/>
      <c r="B174" s="409"/>
      <c r="C174" s="410"/>
      <c r="D174" s="410"/>
      <c r="E174" s="410"/>
      <c r="F174" s="410"/>
      <c r="G174" s="410"/>
      <c r="H174" s="410"/>
      <c r="I174" s="410"/>
      <c r="J174" s="410"/>
      <c r="K174" s="410"/>
      <c r="L174" s="410"/>
      <c r="M174" s="410"/>
      <c r="N174" s="410"/>
      <c r="O174" s="410"/>
      <c r="P174" s="409"/>
      <c r="Q174" s="409"/>
      <c r="R174" s="409"/>
      <c r="S174" s="410"/>
      <c r="T174" s="410"/>
      <c r="U174" s="410"/>
      <c r="V174" s="410"/>
      <c r="W174" s="410"/>
      <c r="X174" s="410"/>
      <c r="Y174" s="410"/>
      <c r="Z174" s="410"/>
      <c r="AA174" s="410"/>
      <c r="AB174" s="410"/>
      <c r="AC174" s="410"/>
      <c r="AD174" s="410"/>
      <c r="AE174" s="247"/>
      <c r="AF174" s="247"/>
      <c r="AG174" s="247"/>
      <c r="AH174" s="247"/>
      <c r="AI174" s="247"/>
    </row>
    <row r="175" spans="1:35" ht="12.75">
      <c r="A175" s="410"/>
      <c r="B175" s="410"/>
      <c r="C175" s="410"/>
      <c r="D175" s="410"/>
      <c r="E175" s="410"/>
      <c r="F175" s="459"/>
      <c r="G175" s="410"/>
      <c r="H175" s="410"/>
      <c r="I175" s="459"/>
      <c r="J175" s="410"/>
      <c r="K175" s="423"/>
      <c r="L175" s="423"/>
      <c r="M175" s="424"/>
      <c r="N175" s="410"/>
      <c r="O175" s="410"/>
      <c r="P175" s="410"/>
      <c r="Q175" s="410"/>
      <c r="R175" s="410"/>
      <c r="S175" s="459"/>
      <c r="T175" s="410"/>
      <c r="U175" s="410"/>
      <c r="V175" s="410"/>
      <c r="W175" s="459"/>
      <c r="X175" s="410"/>
      <c r="Y175" s="410"/>
      <c r="Z175" s="410"/>
      <c r="AA175" s="459"/>
      <c r="AB175" s="424"/>
      <c r="AC175" s="410"/>
      <c r="AD175" s="410"/>
      <c r="AE175" s="247"/>
      <c r="AF175" s="247"/>
      <c r="AG175" s="247"/>
      <c r="AH175" s="247"/>
      <c r="AI175" s="247"/>
    </row>
    <row r="176" spans="1:35" ht="12.75">
      <c r="A176" s="410"/>
      <c r="B176" s="410"/>
      <c r="C176" s="410"/>
      <c r="D176" s="410"/>
      <c r="E176" s="410"/>
      <c r="F176" s="410"/>
      <c r="G176" s="410"/>
      <c r="H176" s="410"/>
      <c r="I176" s="410"/>
      <c r="J176" s="410"/>
      <c r="K176" s="410"/>
      <c r="L176" s="410"/>
      <c r="M176" s="410"/>
      <c r="N176" s="410"/>
      <c r="O176" s="410"/>
      <c r="P176" s="410"/>
      <c r="Q176" s="410"/>
      <c r="R176" s="410"/>
      <c r="S176" s="410"/>
      <c r="T176" s="410"/>
      <c r="U176" s="410"/>
      <c r="V176" s="410"/>
      <c r="W176" s="410"/>
      <c r="X176" s="410"/>
      <c r="Y176" s="410"/>
      <c r="Z176" s="410"/>
      <c r="AA176" s="410"/>
      <c r="AB176" s="410"/>
      <c r="AC176" s="410"/>
      <c r="AD176" s="410"/>
      <c r="AE176" s="247"/>
      <c r="AF176" s="247"/>
      <c r="AG176" s="247"/>
      <c r="AH176" s="247"/>
      <c r="AI176" s="247"/>
    </row>
    <row r="177" spans="1:35" ht="12.75">
      <c r="A177" s="409"/>
      <c r="B177" s="410"/>
      <c r="C177" s="410"/>
      <c r="D177" s="410"/>
      <c r="E177" s="410"/>
      <c r="F177" s="410"/>
      <c r="G177" s="410"/>
      <c r="H177" s="410"/>
      <c r="I177" s="410"/>
      <c r="J177" s="410"/>
      <c r="K177" s="410"/>
      <c r="L177" s="410"/>
      <c r="M177" s="410"/>
      <c r="N177" s="410"/>
      <c r="O177" s="410"/>
      <c r="P177" s="409"/>
      <c r="Q177" s="409"/>
      <c r="R177" s="410"/>
      <c r="S177" s="410"/>
      <c r="T177" s="410"/>
      <c r="U177" s="410"/>
      <c r="V177" s="410"/>
      <c r="W177" s="410"/>
      <c r="X177" s="410"/>
      <c r="Y177" s="410"/>
      <c r="Z177" s="410"/>
      <c r="AA177" s="410"/>
      <c r="AB177" s="410"/>
      <c r="AC177" s="410"/>
      <c r="AD177" s="410"/>
      <c r="AE177" s="247"/>
      <c r="AF177" s="247"/>
      <c r="AG177" s="247"/>
      <c r="AH177" s="247"/>
      <c r="AI177" s="247"/>
    </row>
    <row r="178" spans="1:35" ht="12.75">
      <c r="A178" s="410"/>
      <c r="B178" s="410"/>
      <c r="C178" s="410"/>
      <c r="D178" s="410"/>
      <c r="E178" s="410"/>
      <c r="F178" s="459"/>
      <c r="G178" s="410"/>
      <c r="H178" s="410"/>
      <c r="I178" s="459"/>
      <c r="J178" s="410"/>
      <c r="K178" s="423"/>
      <c r="L178" s="423"/>
      <c r="M178" s="424"/>
      <c r="N178" s="410"/>
      <c r="O178" s="410"/>
      <c r="P178" s="410"/>
      <c r="Q178" s="410"/>
      <c r="R178" s="423"/>
      <c r="S178" s="424"/>
      <c r="T178" s="410"/>
      <c r="U178" s="423"/>
      <c r="V178" s="423"/>
      <c r="W178" s="424"/>
      <c r="X178" s="410"/>
      <c r="Y178" s="410"/>
      <c r="Z178" s="423"/>
      <c r="AA178" s="424"/>
      <c r="AB178" s="424"/>
      <c r="AC178" s="410"/>
      <c r="AD178" s="410"/>
      <c r="AE178" s="247"/>
      <c r="AF178" s="247"/>
      <c r="AG178" s="247"/>
      <c r="AH178" s="247"/>
      <c r="AI178" s="247"/>
    </row>
    <row r="179" spans="1:35" ht="12.75">
      <c r="A179" s="410"/>
      <c r="B179" s="410"/>
      <c r="C179" s="410"/>
      <c r="D179" s="410"/>
      <c r="E179" s="410"/>
      <c r="F179" s="410"/>
      <c r="G179" s="410"/>
      <c r="H179" s="410"/>
      <c r="I179" s="410"/>
      <c r="J179" s="410"/>
      <c r="K179" s="410"/>
      <c r="L179" s="410"/>
      <c r="M179" s="410"/>
      <c r="N179" s="410"/>
      <c r="O179" s="410"/>
      <c r="P179" s="410"/>
      <c r="Q179" s="410"/>
      <c r="R179" s="410"/>
      <c r="S179" s="410"/>
      <c r="T179" s="410"/>
      <c r="U179" s="410"/>
      <c r="V179" s="410"/>
      <c r="W179" s="410"/>
      <c r="X179" s="410"/>
      <c r="Y179" s="410"/>
      <c r="Z179" s="410"/>
      <c r="AA179" s="410"/>
      <c r="AB179" s="410"/>
      <c r="AC179" s="410"/>
      <c r="AD179" s="410"/>
      <c r="AE179" s="247"/>
      <c r="AF179" s="247"/>
      <c r="AG179" s="247"/>
      <c r="AH179" s="247"/>
      <c r="AI179" s="247"/>
    </row>
    <row r="180" spans="1:35" ht="12.75">
      <c r="A180" s="409"/>
      <c r="B180" s="410"/>
      <c r="C180" s="410"/>
      <c r="D180" s="410"/>
      <c r="E180" s="410"/>
      <c r="F180" s="410"/>
      <c r="G180" s="410"/>
      <c r="H180" s="410"/>
      <c r="I180" s="410"/>
      <c r="J180" s="410"/>
      <c r="K180" s="410"/>
      <c r="L180" s="410"/>
      <c r="M180" s="410"/>
      <c r="N180" s="410"/>
      <c r="O180" s="410"/>
      <c r="P180" s="409"/>
      <c r="Q180" s="409"/>
      <c r="R180" s="410"/>
      <c r="S180" s="410"/>
      <c r="T180" s="410"/>
      <c r="U180" s="410"/>
      <c r="V180" s="410"/>
      <c r="W180" s="410"/>
      <c r="X180" s="410"/>
      <c r="Y180" s="410"/>
      <c r="Z180" s="410"/>
      <c r="AA180" s="410"/>
      <c r="AB180" s="410"/>
      <c r="AC180" s="410"/>
      <c r="AD180" s="410"/>
      <c r="AE180" s="247"/>
      <c r="AF180" s="247"/>
      <c r="AG180" s="247"/>
      <c r="AH180" s="247"/>
      <c r="AI180" s="247"/>
    </row>
    <row r="181" spans="1:35" ht="12.75">
      <c r="A181" s="410"/>
      <c r="B181" s="410"/>
      <c r="C181" s="410"/>
      <c r="D181" s="410"/>
      <c r="E181" s="410"/>
      <c r="F181" s="459"/>
      <c r="G181" s="410"/>
      <c r="H181" s="410"/>
      <c r="I181" s="459"/>
      <c r="J181" s="410"/>
      <c r="K181" s="423"/>
      <c r="L181" s="423"/>
      <c r="M181" s="424"/>
      <c r="N181" s="410"/>
      <c r="O181" s="410"/>
      <c r="P181" s="410"/>
      <c r="Q181" s="410"/>
      <c r="R181" s="410"/>
      <c r="S181" s="410"/>
      <c r="T181" s="410"/>
      <c r="U181" s="410"/>
      <c r="V181" s="410"/>
      <c r="W181" s="459"/>
      <c r="X181" s="410"/>
      <c r="Y181" s="410"/>
      <c r="Z181" s="410"/>
      <c r="AA181" s="459"/>
      <c r="AB181" s="424"/>
      <c r="AC181" s="410"/>
      <c r="AD181" s="410"/>
      <c r="AE181" s="247"/>
      <c r="AF181" s="247"/>
      <c r="AG181" s="247"/>
      <c r="AH181" s="247"/>
      <c r="AI181" s="247"/>
    </row>
    <row r="182" spans="1:35" ht="12.75">
      <c r="A182" s="410"/>
      <c r="B182" s="410"/>
      <c r="C182" s="410"/>
      <c r="D182" s="410"/>
      <c r="E182" s="410"/>
      <c r="F182" s="410"/>
      <c r="G182" s="410"/>
      <c r="H182" s="410"/>
      <c r="I182" s="410"/>
      <c r="J182" s="410"/>
      <c r="K182" s="410"/>
      <c r="L182" s="410"/>
      <c r="M182" s="410"/>
      <c r="N182" s="410"/>
      <c r="O182" s="410"/>
      <c r="P182" s="410"/>
      <c r="Q182" s="410"/>
      <c r="R182" s="410"/>
      <c r="S182" s="410"/>
      <c r="T182" s="410"/>
      <c r="U182" s="410"/>
      <c r="V182" s="410"/>
      <c r="W182" s="410"/>
      <c r="X182" s="410"/>
      <c r="Y182" s="410"/>
      <c r="Z182" s="410"/>
      <c r="AA182" s="410"/>
      <c r="AB182" s="410"/>
      <c r="AC182" s="410"/>
      <c r="AD182" s="410"/>
      <c r="AE182" s="247"/>
      <c r="AF182" s="247"/>
      <c r="AG182" s="247"/>
      <c r="AH182" s="247"/>
      <c r="AI182" s="247"/>
    </row>
    <row r="183" spans="1:35" ht="12.75">
      <c r="A183" s="409"/>
      <c r="B183" s="410"/>
      <c r="C183" s="410"/>
      <c r="D183" s="410"/>
      <c r="E183" s="410"/>
      <c r="F183" s="410"/>
      <c r="G183" s="410"/>
      <c r="H183" s="410"/>
      <c r="I183" s="410"/>
      <c r="J183" s="410"/>
      <c r="K183" s="410"/>
      <c r="L183" s="410"/>
      <c r="M183" s="410"/>
      <c r="N183" s="410"/>
      <c r="O183" s="410"/>
      <c r="P183" s="409"/>
      <c r="Q183" s="409"/>
      <c r="R183" s="410"/>
      <c r="S183" s="410"/>
      <c r="T183" s="410"/>
      <c r="U183" s="410"/>
      <c r="V183" s="410"/>
      <c r="W183" s="410"/>
      <c r="X183" s="410"/>
      <c r="Y183" s="410"/>
      <c r="Z183" s="410"/>
      <c r="AA183" s="410"/>
      <c r="AB183" s="410"/>
      <c r="AC183" s="410"/>
      <c r="AD183" s="410"/>
      <c r="AE183" s="247"/>
      <c r="AF183" s="247"/>
      <c r="AG183" s="247"/>
      <c r="AH183" s="247"/>
      <c r="AI183" s="247"/>
    </row>
    <row r="184" spans="1:35" ht="12.75">
      <c r="A184" s="410"/>
      <c r="B184" s="410"/>
      <c r="C184" s="410"/>
      <c r="D184" s="410"/>
      <c r="E184" s="410"/>
      <c r="F184" s="459"/>
      <c r="G184" s="410"/>
      <c r="H184" s="410"/>
      <c r="I184" s="459"/>
      <c r="J184" s="410"/>
      <c r="K184" s="423"/>
      <c r="L184" s="423"/>
      <c r="M184" s="424"/>
      <c r="N184" s="410"/>
      <c r="O184" s="410"/>
      <c r="P184" s="410"/>
      <c r="Q184" s="410"/>
      <c r="R184" s="410"/>
      <c r="S184" s="410"/>
      <c r="T184" s="410"/>
      <c r="U184" s="410"/>
      <c r="V184" s="410"/>
      <c r="W184" s="459"/>
      <c r="X184" s="410"/>
      <c r="Y184" s="410"/>
      <c r="Z184" s="410"/>
      <c r="AA184" s="459"/>
      <c r="AB184" s="424"/>
      <c r="AC184" s="410"/>
      <c r="AD184" s="410"/>
      <c r="AE184" s="247"/>
      <c r="AF184" s="247"/>
      <c r="AG184" s="247"/>
      <c r="AH184" s="247"/>
      <c r="AI184" s="247"/>
    </row>
    <row r="185" spans="1:35" ht="12.75">
      <c r="A185" s="410"/>
      <c r="B185" s="410"/>
      <c r="C185" s="410"/>
      <c r="D185" s="410"/>
      <c r="E185" s="410"/>
      <c r="F185" s="459"/>
      <c r="G185" s="410"/>
      <c r="H185" s="410"/>
      <c r="I185" s="459"/>
      <c r="J185" s="410"/>
      <c r="K185" s="423"/>
      <c r="L185" s="423"/>
      <c r="M185" s="424"/>
      <c r="N185" s="410"/>
      <c r="O185" s="410"/>
      <c r="P185" s="410"/>
      <c r="Q185" s="410"/>
      <c r="R185" s="410"/>
      <c r="S185" s="410"/>
      <c r="T185" s="410"/>
      <c r="U185" s="410"/>
      <c r="V185" s="410"/>
      <c r="W185" s="459"/>
      <c r="X185" s="410"/>
      <c r="Y185" s="410"/>
      <c r="Z185" s="410"/>
      <c r="AA185" s="459"/>
      <c r="AB185" s="424"/>
      <c r="AC185" s="410"/>
      <c r="AD185" s="410"/>
      <c r="AE185" s="247"/>
      <c r="AF185" s="247"/>
      <c r="AG185" s="247"/>
      <c r="AH185" s="247"/>
      <c r="AI185" s="247"/>
    </row>
    <row r="186" spans="1:35" ht="12.75">
      <c r="A186" s="410"/>
      <c r="B186" s="410"/>
      <c r="C186" s="410"/>
      <c r="D186" s="410"/>
      <c r="E186" s="410"/>
      <c r="F186" s="410"/>
      <c r="G186" s="410"/>
      <c r="H186" s="410"/>
      <c r="I186" s="410"/>
      <c r="J186" s="410"/>
      <c r="K186" s="410"/>
      <c r="L186" s="410"/>
      <c r="M186" s="410"/>
      <c r="N186" s="410"/>
      <c r="O186" s="410"/>
      <c r="P186" s="410"/>
      <c r="Q186" s="410"/>
      <c r="R186" s="410"/>
      <c r="S186" s="410"/>
      <c r="T186" s="410"/>
      <c r="U186" s="410"/>
      <c r="V186" s="410"/>
      <c r="W186" s="410"/>
      <c r="X186" s="410"/>
      <c r="Y186" s="410"/>
      <c r="Z186" s="410"/>
      <c r="AA186" s="410"/>
      <c r="AB186" s="410"/>
      <c r="AC186" s="410"/>
      <c r="AD186" s="410"/>
      <c r="AE186" s="247"/>
      <c r="AF186" s="247"/>
      <c r="AG186" s="247"/>
      <c r="AH186" s="247"/>
      <c r="AI186" s="247"/>
    </row>
    <row r="187" spans="1:35" ht="12.75">
      <c r="A187" s="409"/>
      <c r="B187" s="410"/>
      <c r="C187" s="410"/>
      <c r="D187" s="410"/>
      <c r="E187" s="410"/>
      <c r="F187" s="410"/>
      <c r="G187" s="410"/>
      <c r="H187" s="410"/>
      <c r="I187" s="410"/>
      <c r="J187" s="410"/>
      <c r="K187" s="410"/>
      <c r="L187" s="410"/>
      <c r="M187" s="410"/>
      <c r="N187" s="410"/>
      <c r="O187" s="410"/>
      <c r="P187" s="409"/>
      <c r="Q187" s="409"/>
      <c r="R187" s="410"/>
      <c r="S187" s="410"/>
      <c r="T187" s="410"/>
      <c r="U187" s="410"/>
      <c r="V187" s="410"/>
      <c r="W187" s="410"/>
      <c r="X187" s="410"/>
      <c r="Y187" s="410"/>
      <c r="Z187" s="410"/>
      <c r="AA187" s="410"/>
      <c r="AB187" s="410"/>
      <c r="AC187" s="410"/>
      <c r="AD187" s="410"/>
      <c r="AE187" s="247"/>
      <c r="AF187" s="247"/>
      <c r="AG187" s="247"/>
      <c r="AH187" s="247"/>
      <c r="AI187" s="247"/>
    </row>
    <row r="188" spans="1:35" ht="12.75">
      <c r="A188" s="410"/>
      <c r="B188" s="410"/>
      <c r="C188" s="410"/>
      <c r="D188" s="410"/>
      <c r="E188" s="410"/>
      <c r="F188" s="410"/>
      <c r="G188" s="410"/>
      <c r="H188" s="41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247"/>
      <c r="AF188" s="247"/>
      <c r="AG188" s="247"/>
      <c r="AH188" s="247"/>
      <c r="AI188" s="247"/>
    </row>
    <row r="189" spans="1:35" ht="12.75">
      <c r="A189" s="410"/>
      <c r="B189" s="410"/>
      <c r="C189" s="410"/>
      <c r="D189" s="410"/>
      <c r="E189" s="410"/>
      <c r="F189" s="410"/>
      <c r="G189" s="410"/>
      <c r="H189" s="41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247"/>
      <c r="AF189" s="247"/>
      <c r="AG189" s="247"/>
      <c r="AH189" s="247"/>
      <c r="AI189" s="247"/>
    </row>
    <row r="190" spans="1:35" ht="12.75">
      <c r="A190" s="410"/>
      <c r="B190" s="410"/>
      <c r="C190" s="410"/>
      <c r="D190" s="410"/>
      <c r="E190" s="410"/>
      <c r="F190" s="410"/>
      <c r="G190" s="410"/>
      <c r="H190" s="410"/>
      <c r="I190" s="410"/>
      <c r="J190" s="410"/>
      <c r="K190" s="410"/>
      <c r="L190" s="410"/>
      <c r="M190" s="410"/>
      <c r="N190" s="410"/>
      <c r="O190" s="410"/>
      <c r="P190" s="410"/>
      <c r="Q190" s="410"/>
      <c r="R190" s="410"/>
      <c r="S190" s="410"/>
      <c r="T190" s="410"/>
      <c r="U190" s="410"/>
      <c r="V190" s="410"/>
      <c r="W190" s="410"/>
      <c r="X190" s="410"/>
      <c r="Y190" s="410"/>
      <c r="Z190" s="410"/>
      <c r="AA190" s="410"/>
      <c r="AB190" s="410"/>
      <c r="AC190" s="410"/>
      <c r="AD190" s="410"/>
      <c r="AE190" s="247"/>
      <c r="AF190" s="247"/>
      <c r="AG190" s="247"/>
      <c r="AH190" s="247"/>
      <c r="AI190" s="247"/>
    </row>
    <row r="191" spans="1:35" ht="12.75">
      <c r="A191" s="410"/>
      <c r="B191" s="410"/>
      <c r="C191" s="410"/>
      <c r="D191" s="410"/>
      <c r="E191" s="410"/>
      <c r="F191" s="410"/>
      <c r="G191" s="410"/>
      <c r="H191" s="410"/>
      <c r="I191" s="410"/>
      <c r="J191" s="410"/>
      <c r="K191" s="410"/>
      <c r="L191" s="410"/>
      <c r="M191" s="410"/>
      <c r="N191" s="410"/>
      <c r="O191" s="410"/>
      <c r="P191" s="410"/>
      <c r="Q191" s="410"/>
      <c r="R191" s="410"/>
      <c r="S191" s="410"/>
      <c r="T191" s="410"/>
      <c r="U191" s="410"/>
      <c r="V191" s="410"/>
      <c r="W191" s="410"/>
      <c r="X191" s="410"/>
      <c r="Y191" s="410"/>
      <c r="Z191" s="410"/>
      <c r="AA191" s="410"/>
      <c r="AB191" s="410"/>
      <c r="AC191" s="410"/>
      <c r="AD191" s="410"/>
      <c r="AE191" s="247"/>
      <c r="AF191" s="247"/>
      <c r="AG191" s="247"/>
      <c r="AH191" s="247"/>
      <c r="AI191" s="247"/>
    </row>
    <row r="192" spans="1:35" ht="12.75">
      <c r="A192" s="410"/>
      <c r="B192" s="410"/>
      <c r="C192" s="410"/>
      <c r="D192" s="410"/>
      <c r="E192" s="410"/>
      <c r="F192" s="410"/>
      <c r="G192" s="410"/>
      <c r="H192" s="410"/>
      <c r="I192" s="410"/>
      <c r="J192" s="410"/>
      <c r="K192" s="410"/>
      <c r="L192" s="410"/>
      <c r="M192" s="410"/>
      <c r="N192" s="410"/>
      <c r="O192" s="410"/>
      <c r="P192" s="410"/>
      <c r="Q192" s="410"/>
      <c r="R192" s="410"/>
      <c r="S192" s="410"/>
      <c r="T192" s="410"/>
      <c r="U192" s="410"/>
      <c r="V192" s="410"/>
      <c r="W192" s="410"/>
      <c r="X192" s="410"/>
      <c r="Y192" s="410"/>
      <c r="Z192" s="410"/>
      <c r="AA192" s="410"/>
      <c r="AB192" s="410"/>
      <c r="AC192" s="410"/>
      <c r="AD192" s="410"/>
      <c r="AE192" s="247"/>
      <c r="AF192" s="247"/>
      <c r="AG192" s="247"/>
      <c r="AH192" s="247"/>
      <c r="AI192" s="247"/>
    </row>
    <row r="193" spans="1:35" ht="12.75">
      <c r="A193" s="410"/>
      <c r="B193" s="410"/>
      <c r="C193" s="410"/>
      <c r="D193" s="410"/>
      <c r="E193" s="410"/>
      <c r="F193" s="410"/>
      <c r="G193" s="410"/>
      <c r="H193" s="410"/>
      <c r="I193" s="410"/>
      <c r="J193" s="410"/>
      <c r="K193" s="410"/>
      <c r="L193" s="410"/>
      <c r="M193" s="410"/>
      <c r="N193" s="410"/>
      <c r="O193" s="410"/>
      <c r="P193" s="410"/>
      <c r="Q193" s="410"/>
      <c r="R193" s="410"/>
      <c r="S193" s="410"/>
      <c r="T193" s="410"/>
      <c r="U193" s="410"/>
      <c r="V193" s="410"/>
      <c r="W193" s="410"/>
      <c r="X193" s="410"/>
      <c r="Y193" s="410"/>
      <c r="Z193" s="410"/>
      <c r="AA193" s="410"/>
      <c r="AB193" s="410"/>
      <c r="AC193" s="410"/>
      <c r="AD193" s="410"/>
      <c r="AE193" s="247"/>
      <c r="AF193" s="247"/>
      <c r="AG193" s="247"/>
      <c r="AH193" s="247"/>
      <c r="AI193" s="247"/>
    </row>
    <row r="194" spans="1:35" ht="12.75">
      <c r="A194" s="410"/>
      <c r="B194" s="410"/>
      <c r="C194" s="410"/>
      <c r="D194" s="459"/>
      <c r="E194" s="410"/>
      <c r="F194" s="410"/>
      <c r="G194" s="459"/>
      <c r="H194" s="410"/>
      <c r="I194" s="410"/>
      <c r="J194" s="459"/>
      <c r="K194" s="410"/>
      <c r="L194" s="410"/>
      <c r="M194" s="410"/>
      <c r="N194" s="459"/>
      <c r="O194" s="410"/>
      <c r="P194" s="410"/>
      <c r="Q194" s="410"/>
      <c r="R194" s="410"/>
      <c r="S194" s="410"/>
      <c r="T194" s="459"/>
      <c r="U194" s="410"/>
      <c r="V194" s="410"/>
      <c r="W194" s="410"/>
      <c r="X194" s="459"/>
      <c r="Y194" s="459"/>
      <c r="Z194" s="410"/>
      <c r="AA194" s="410"/>
      <c r="AB194" s="410"/>
      <c r="AC194" s="459"/>
      <c r="AD194" s="410"/>
      <c r="AE194" s="247"/>
      <c r="AF194" s="247"/>
      <c r="AG194" s="247"/>
      <c r="AH194" s="247"/>
      <c r="AI194" s="247"/>
    </row>
    <row r="195" spans="1:35" ht="12.75">
      <c r="A195" s="410"/>
      <c r="B195" s="410"/>
      <c r="C195" s="410"/>
      <c r="D195" s="459"/>
      <c r="E195" s="410"/>
      <c r="F195" s="410"/>
      <c r="G195" s="410"/>
      <c r="H195" s="410"/>
      <c r="I195" s="410"/>
      <c r="J195" s="410"/>
      <c r="K195" s="410"/>
      <c r="L195" s="410"/>
      <c r="M195" s="410"/>
      <c r="N195" s="410"/>
      <c r="O195" s="410"/>
      <c r="P195" s="410"/>
      <c r="Q195" s="410"/>
      <c r="R195" s="410"/>
      <c r="S195" s="410"/>
      <c r="T195" s="410"/>
      <c r="U195" s="410"/>
      <c r="V195" s="410"/>
      <c r="W195" s="410"/>
      <c r="X195" s="410"/>
      <c r="Y195" s="410"/>
      <c r="Z195" s="410"/>
      <c r="AA195" s="410"/>
      <c r="AB195" s="410"/>
      <c r="AC195" s="410"/>
      <c r="AD195" s="410"/>
      <c r="AE195" s="247"/>
      <c r="AF195" s="247"/>
      <c r="AG195" s="247"/>
      <c r="AH195" s="247"/>
      <c r="AI195" s="247"/>
    </row>
    <row r="196" spans="1:35" ht="12.75">
      <c r="A196" s="409"/>
      <c r="B196" s="410"/>
      <c r="C196" s="410"/>
      <c r="D196" s="410"/>
      <c r="E196" s="410"/>
      <c r="F196" s="410"/>
      <c r="G196" s="410"/>
      <c r="H196" s="410"/>
      <c r="I196" s="410"/>
      <c r="J196" s="410"/>
      <c r="K196" s="410"/>
      <c r="L196" s="410"/>
      <c r="M196" s="410"/>
      <c r="N196" s="410"/>
      <c r="O196" s="410"/>
      <c r="P196" s="409"/>
      <c r="Q196" s="409"/>
      <c r="R196" s="410"/>
      <c r="S196" s="410"/>
      <c r="T196" s="410"/>
      <c r="U196" s="410"/>
      <c r="V196" s="410"/>
      <c r="W196" s="410"/>
      <c r="X196" s="410"/>
      <c r="Y196" s="410"/>
      <c r="Z196" s="410"/>
      <c r="AA196" s="410"/>
      <c r="AB196" s="410"/>
      <c r="AC196" s="410"/>
      <c r="AD196" s="410"/>
      <c r="AE196" s="247"/>
      <c r="AF196" s="247"/>
      <c r="AG196" s="247"/>
      <c r="AH196" s="247"/>
      <c r="AI196" s="247"/>
    </row>
    <row r="197" spans="1:35" ht="12.75">
      <c r="A197" s="410"/>
      <c r="B197" s="410"/>
      <c r="C197" s="410"/>
      <c r="D197" s="410"/>
      <c r="E197" s="410"/>
      <c r="F197" s="459"/>
      <c r="G197" s="410"/>
      <c r="H197" s="410"/>
      <c r="I197" s="459"/>
      <c r="J197" s="410"/>
      <c r="K197" s="423"/>
      <c r="L197" s="423"/>
      <c r="M197" s="424"/>
      <c r="N197" s="410"/>
      <c r="O197" s="410"/>
      <c r="P197" s="410"/>
      <c r="Q197" s="410"/>
      <c r="R197" s="410"/>
      <c r="S197" s="410"/>
      <c r="T197" s="410"/>
      <c r="U197" s="410"/>
      <c r="V197" s="410"/>
      <c r="W197" s="459"/>
      <c r="X197" s="410"/>
      <c r="Y197" s="410"/>
      <c r="Z197" s="410"/>
      <c r="AA197" s="459"/>
      <c r="AB197" s="424"/>
      <c r="AC197" s="410"/>
      <c r="AD197" s="410"/>
      <c r="AE197" s="247"/>
      <c r="AF197" s="247"/>
      <c r="AG197" s="247"/>
      <c r="AH197" s="247"/>
      <c r="AI197" s="247"/>
    </row>
    <row r="198" spans="1:35" ht="12.75">
      <c r="A198" s="410"/>
      <c r="B198" s="410"/>
      <c r="C198" s="410"/>
      <c r="D198" s="410"/>
      <c r="E198" s="410"/>
      <c r="F198" s="410"/>
      <c r="G198" s="410"/>
      <c r="H198" s="410"/>
      <c r="I198" s="410"/>
      <c r="J198" s="410"/>
      <c r="K198" s="410"/>
      <c r="L198" s="410"/>
      <c r="M198" s="410"/>
      <c r="N198" s="410"/>
      <c r="O198" s="410"/>
      <c r="P198" s="410"/>
      <c r="Q198" s="410"/>
      <c r="R198" s="410"/>
      <c r="S198" s="410"/>
      <c r="T198" s="410"/>
      <c r="U198" s="410"/>
      <c r="V198" s="410"/>
      <c r="W198" s="410"/>
      <c r="X198" s="410"/>
      <c r="Y198" s="410"/>
      <c r="Z198" s="410"/>
      <c r="AA198" s="410"/>
      <c r="AB198" s="410"/>
      <c r="AC198" s="410"/>
      <c r="AD198" s="410"/>
      <c r="AE198" s="247"/>
      <c r="AF198" s="247"/>
      <c r="AG198" s="247"/>
      <c r="AH198" s="247"/>
      <c r="AI198" s="247"/>
    </row>
    <row r="199" spans="1:35" ht="12.75">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247"/>
      <c r="AF199" s="247"/>
      <c r="AG199" s="247"/>
      <c r="AH199" s="247"/>
      <c r="AI199" s="247"/>
    </row>
    <row r="200" spans="1:35" ht="12.75">
      <c r="A200" s="410"/>
      <c r="B200" s="410"/>
      <c r="C200" s="410"/>
      <c r="D200" s="410"/>
      <c r="E200" s="410"/>
      <c r="F200" s="410"/>
      <c r="G200" s="410"/>
      <c r="H200" s="410"/>
      <c r="I200" s="410"/>
      <c r="J200" s="410"/>
      <c r="K200" s="410"/>
      <c r="L200" s="410"/>
      <c r="M200" s="410"/>
      <c r="N200" s="410"/>
      <c r="O200" s="410"/>
      <c r="P200" s="410"/>
      <c r="Q200" s="410"/>
      <c r="R200" s="410"/>
      <c r="S200" s="410"/>
      <c r="T200" s="410"/>
      <c r="U200" s="410"/>
      <c r="V200" s="410"/>
      <c r="W200" s="410"/>
      <c r="X200" s="410"/>
      <c r="Y200" s="410"/>
      <c r="Z200" s="410"/>
      <c r="AA200" s="410"/>
      <c r="AB200" s="410"/>
      <c r="AC200" s="410"/>
      <c r="AD200" s="410"/>
      <c r="AE200" s="247"/>
      <c r="AF200" s="247"/>
      <c r="AG200" s="247"/>
      <c r="AH200" s="247"/>
      <c r="AI200" s="247"/>
    </row>
    <row r="201" spans="1:35" ht="12.75">
      <c r="A201" s="410"/>
      <c r="B201" s="410"/>
      <c r="C201" s="410"/>
      <c r="D201" s="410"/>
      <c r="E201" s="410"/>
      <c r="F201" s="459"/>
      <c r="G201" s="410"/>
      <c r="H201" s="410"/>
      <c r="I201" s="459"/>
      <c r="J201" s="410"/>
      <c r="K201" s="423"/>
      <c r="L201" s="423"/>
      <c r="M201" s="424"/>
      <c r="N201" s="410"/>
      <c r="O201" s="410"/>
      <c r="P201" s="410"/>
      <c r="Q201" s="410"/>
      <c r="R201" s="410"/>
      <c r="S201" s="410"/>
      <c r="T201" s="410"/>
      <c r="U201" s="410"/>
      <c r="V201" s="410"/>
      <c r="W201" s="459"/>
      <c r="X201" s="410"/>
      <c r="Y201" s="410"/>
      <c r="Z201" s="410"/>
      <c r="AA201" s="459"/>
      <c r="AB201" s="424"/>
      <c r="AC201" s="410"/>
      <c r="AD201" s="410"/>
      <c r="AE201" s="247"/>
      <c r="AF201" s="247"/>
      <c r="AG201" s="247"/>
      <c r="AH201" s="247"/>
      <c r="AI201" s="247"/>
    </row>
    <row r="202" spans="1:35" ht="12.75">
      <c r="A202" s="410"/>
      <c r="B202" s="410"/>
      <c r="C202" s="410"/>
      <c r="D202" s="410"/>
      <c r="E202" s="410"/>
      <c r="F202" s="410"/>
      <c r="G202" s="410"/>
      <c r="H202" s="410"/>
      <c r="I202" s="410"/>
      <c r="J202" s="410"/>
      <c r="K202" s="410"/>
      <c r="L202" s="410"/>
      <c r="M202" s="410"/>
      <c r="N202" s="410"/>
      <c r="O202" s="410"/>
      <c r="P202" s="410"/>
      <c r="Q202" s="410"/>
      <c r="R202" s="410"/>
      <c r="S202" s="410"/>
      <c r="T202" s="410"/>
      <c r="U202" s="410"/>
      <c r="V202" s="410"/>
      <c r="W202" s="410"/>
      <c r="X202" s="410"/>
      <c r="Y202" s="410"/>
      <c r="Z202" s="410"/>
      <c r="AA202" s="410"/>
      <c r="AB202" s="410"/>
      <c r="AC202" s="410"/>
      <c r="AD202" s="410"/>
      <c r="AE202" s="247"/>
      <c r="AF202" s="247"/>
      <c r="AG202" s="247"/>
      <c r="AH202" s="247"/>
      <c r="AI202" s="247"/>
    </row>
    <row r="203" spans="1:35" ht="12.75">
      <c r="A203" s="410"/>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247"/>
      <c r="AF203" s="247"/>
      <c r="AG203" s="247"/>
      <c r="AH203" s="247"/>
      <c r="AI203" s="247"/>
    </row>
    <row r="204" spans="1:35" ht="12.75">
      <c r="A204" s="410"/>
      <c r="B204" s="410"/>
      <c r="C204" s="410"/>
      <c r="D204" s="410"/>
      <c r="E204" s="410"/>
      <c r="F204" s="410"/>
      <c r="G204" s="410"/>
      <c r="H204" s="410"/>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247"/>
      <c r="AF204" s="247"/>
      <c r="AG204" s="247"/>
      <c r="AH204" s="247"/>
      <c r="AI204" s="247"/>
    </row>
    <row r="205" spans="1:35" ht="12.75">
      <c r="A205" s="410"/>
      <c r="B205" s="410"/>
      <c r="C205" s="410"/>
      <c r="D205" s="410"/>
      <c r="E205" s="410"/>
      <c r="F205" s="459"/>
      <c r="G205" s="410"/>
      <c r="H205" s="410"/>
      <c r="I205" s="459"/>
      <c r="J205" s="410"/>
      <c r="K205" s="423"/>
      <c r="L205" s="423"/>
      <c r="M205" s="424"/>
      <c r="N205" s="410"/>
      <c r="O205" s="410"/>
      <c r="P205" s="410"/>
      <c r="Q205" s="410"/>
      <c r="R205" s="410"/>
      <c r="S205" s="410"/>
      <c r="T205" s="410"/>
      <c r="U205" s="410"/>
      <c r="V205" s="410"/>
      <c r="W205" s="459"/>
      <c r="X205" s="410"/>
      <c r="Y205" s="410"/>
      <c r="Z205" s="410"/>
      <c r="AA205" s="459"/>
      <c r="AB205" s="424"/>
      <c r="AC205" s="410"/>
      <c r="AD205" s="410"/>
      <c r="AE205" s="247"/>
      <c r="AF205" s="247"/>
      <c r="AG205" s="247"/>
      <c r="AH205" s="247"/>
      <c r="AI205" s="247"/>
    </row>
    <row r="206" spans="1:35" ht="12.75">
      <c r="A206" s="410"/>
      <c r="B206" s="410"/>
      <c r="C206" s="410"/>
      <c r="D206" s="410"/>
      <c r="E206" s="410"/>
      <c r="F206" s="410"/>
      <c r="G206" s="410"/>
      <c r="H206" s="41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247"/>
      <c r="AF206" s="247"/>
      <c r="AG206" s="247"/>
      <c r="AH206" s="247"/>
      <c r="AI206" s="247"/>
    </row>
    <row r="207" spans="1:35" ht="12.75">
      <c r="A207" s="410"/>
      <c r="B207" s="410"/>
      <c r="C207" s="410"/>
      <c r="D207" s="410"/>
      <c r="E207" s="410"/>
      <c r="F207" s="410"/>
      <c r="G207" s="410"/>
      <c r="H207" s="410"/>
      <c r="I207" s="410"/>
      <c r="J207" s="410"/>
      <c r="K207" s="410"/>
      <c r="L207" s="410"/>
      <c r="M207" s="410"/>
      <c r="N207" s="410"/>
      <c r="O207" s="410"/>
      <c r="P207" s="410"/>
      <c r="Q207" s="410"/>
      <c r="R207" s="410"/>
      <c r="S207" s="410"/>
      <c r="T207" s="410"/>
      <c r="U207" s="410"/>
      <c r="V207" s="410"/>
      <c r="W207" s="410"/>
      <c r="X207" s="410"/>
      <c r="Y207" s="410"/>
      <c r="Z207" s="410"/>
      <c r="AA207" s="410"/>
      <c r="AB207" s="410"/>
      <c r="AC207" s="410"/>
      <c r="AD207" s="410"/>
      <c r="AE207" s="247"/>
      <c r="AF207" s="247"/>
      <c r="AG207" s="247"/>
      <c r="AH207" s="247"/>
      <c r="AI207" s="247"/>
    </row>
    <row r="208" spans="1:35" ht="12.75">
      <c r="A208" s="410"/>
      <c r="B208" s="410"/>
      <c r="C208" s="410"/>
      <c r="D208" s="410"/>
      <c r="E208" s="410"/>
      <c r="F208" s="410"/>
      <c r="G208" s="410"/>
      <c r="H208" s="410"/>
      <c r="I208" s="410"/>
      <c r="J208" s="410"/>
      <c r="K208" s="410"/>
      <c r="L208" s="410"/>
      <c r="M208" s="410"/>
      <c r="N208" s="410"/>
      <c r="O208" s="410"/>
      <c r="P208" s="410"/>
      <c r="Q208" s="410"/>
      <c r="R208" s="410"/>
      <c r="S208" s="410"/>
      <c r="T208" s="410"/>
      <c r="U208" s="410"/>
      <c r="V208" s="410"/>
      <c r="W208" s="410"/>
      <c r="X208" s="410"/>
      <c r="Y208" s="410"/>
      <c r="Z208" s="410"/>
      <c r="AA208" s="410"/>
      <c r="AB208" s="410"/>
      <c r="AC208" s="410"/>
      <c r="AD208" s="410"/>
      <c r="AE208" s="247"/>
      <c r="AF208" s="247"/>
      <c r="AG208" s="247"/>
      <c r="AH208" s="247"/>
      <c r="AI208" s="247"/>
    </row>
    <row r="209" spans="1:35" ht="12.75">
      <c r="A209" s="409"/>
      <c r="B209" s="410"/>
      <c r="C209" s="410"/>
      <c r="D209" s="410"/>
      <c r="E209" s="410"/>
      <c r="F209" s="410"/>
      <c r="G209" s="410"/>
      <c r="H209" s="410"/>
      <c r="I209" s="410"/>
      <c r="J209" s="410"/>
      <c r="K209" s="410"/>
      <c r="L209" s="410"/>
      <c r="M209" s="410"/>
      <c r="N209" s="410"/>
      <c r="O209" s="410"/>
      <c r="P209" s="409"/>
      <c r="Q209" s="409"/>
      <c r="R209" s="410"/>
      <c r="S209" s="410"/>
      <c r="T209" s="410"/>
      <c r="U209" s="410"/>
      <c r="V209" s="410"/>
      <c r="W209" s="410"/>
      <c r="X209" s="410"/>
      <c r="Y209" s="410"/>
      <c r="Z209" s="410"/>
      <c r="AA209" s="410"/>
      <c r="AB209" s="410"/>
      <c r="AC209" s="410"/>
      <c r="AD209" s="410"/>
      <c r="AE209" s="247"/>
      <c r="AF209" s="247"/>
      <c r="AG209" s="247"/>
      <c r="AH209" s="247"/>
      <c r="AI209" s="247"/>
    </row>
    <row r="210" spans="1:35" ht="12.75">
      <c r="A210" s="410"/>
      <c r="B210" s="410"/>
      <c r="C210" s="410"/>
      <c r="D210" s="410"/>
      <c r="E210" s="410"/>
      <c r="F210" s="410"/>
      <c r="G210" s="410"/>
      <c r="H210" s="410"/>
      <c r="I210" s="410"/>
      <c r="J210" s="410"/>
      <c r="K210" s="410"/>
      <c r="L210" s="410"/>
      <c r="M210" s="410"/>
      <c r="N210" s="410"/>
      <c r="O210" s="410"/>
      <c r="P210" s="410"/>
      <c r="Q210" s="410"/>
      <c r="R210" s="410"/>
      <c r="S210" s="410"/>
      <c r="T210" s="410"/>
      <c r="U210" s="410"/>
      <c r="V210" s="410"/>
      <c r="W210" s="410"/>
      <c r="X210" s="410"/>
      <c r="Y210" s="410"/>
      <c r="Z210" s="410"/>
      <c r="AA210" s="410"/>
      <c r="AB210" s="410"/>
      <c r="AC210" s="410"/>
      <c r="AD210" s="410"/>
      <c r="AE210" s="247"/>
      <c r="AF210" s="247"/>
      <c r="AG210" s="247"/>
      <c r="AH210" s="247"/>
      <c r="AI210" s="247"/>
    </row>
    <row r="211" spans="1:35" ht="12.75">
      <c r="A211" s="410"/>
      <c r="B211" s="410"/>
      <c r="C211" s="410"/>
      <c r="D211" s="410"/>
      <c r="E211" s="410"/>
      <c r="F211" s="410"/>
      <c r="G211" s="410"/>
      <c r="H211" s="410"/>
      <c r="I211" s="410"/>
      <c r="J211" s="410"/>
      <c r="K211" s="410"/>
      <c r="L211" s="410"/>
      <c r="M211" s="410"/>
      <c r="N211" s="410"/>
      <c r="O211" s="410"/>
      <c r="P211" s="410"/>
      <c r="Q211" s="410"/>
      <c r="R211" s="410"/>
      <c r="S211" s="410"/>
      <c r="T211" s="410"/>
      <c r="U211" s="410"/>
      <c r="V211" s="410"/>
      <c r="W211" s="410"/>
      <c r="X211" s="410"/>
      <c r="Y211" s="410"/>
      <c r="Z211" s="410"/>
      <c r="AA211" s="410"/>
      <c r="AB211" s="410"/>
      <c r="AC211" s="410"/>
      <c r="AD211" s="410"/>
      <c r="AE211" s="247"/>
      <c r="AF211" s="247"/>
      <c r="AG211" s="247"/>
      <c r="AH211" s="247"/>
      <c r="AI211" s="247"/>
    </row>
    <row r="212" spans="1:35" ht="12.75">
      <c r="A212" s="410"/>
      <c r="B212" s="410"/>
      <c r="C212" s="410"/>
      <c r="D212" s="410"/>
      <c r="E212" s="410"/>
      <c r="F212" s="410"/>
      <c r="G212" s="410"/>
      <c r="H212" s="410"/>
      <c r="I212" s="410"/>
      <c r="J212" s="410"/>
      <c r="K212" s="410"/>
      <c r="L212" s="410"/>
      <c r="M212" s="410"/>
      <c r="N212" s="410"/>
      <c r="O212" s="410"/>
      <c r="P212" s="410"/>
      <c r="Q212" s="410"/>
      <c r="R212" s="410"/>
      <c r="S212" s="410"/>
      <c r="T212" s="410"/>
      <c r="U212" s="410"/>
      <c r="V212" s="410"/>
      <c r="W212" s="410"/>
      <c r="X212" s="410"/>
      <c r="Y212" s="410"/>
      <c r="Z212" s="410"/>
      <c r="AA212" s="410"/>
      <c r="AB212" s="410"/>
      <c r="AC212" s="410"/>
      <c r="AD212" s="410"/>
      <c r="AE212" s="247"/>
      <c r="AF212" s="247"/>
      <c r="AG212" s="247"/>
      <c r="AH212" s="247"/>
      <c r="AI212" s="247"/>
    </row>
    <row r="213" spans="1:35" ht="12.75">
      <c r="A213" s="410"/>
      <c r="B213" s="410"/>
      <c r="C213" s="410"/>
      <c r="D213" s="410"/>
      <c r="E213" s="410"/>
      <c r="F213" s="410"/>
      <c r="G213" s="410"/>
      <c r="H213" s="410"/>
      <c r="I213" s="410"/>
      <c r="J213" s="410"/>
      <c r="K213" s="410"/>
      <c r="L213" s="410"/>
      <c r="M213" s="410"/>
      <c r="N213" s="410"/>
      <c r="O213" s="410"/>
      <c r="P213" s="410"/>
      <c r="Q213" s="410"/>
      <c r="R213" s="410"/>
      <c r="S213" s="410"/>
      <c r="T213" s="410"/>
      <c r="U213" s="410"/>
      <c r="V213" s="410"/>
      <c r="W213" s="410"/>
      <c r="X213" s="410"/>
      <c r="Y213" s="410"/>
      <c r="Z213" s="410"/>
      <c r="AA213" s="410"/>
      <c r="AB213" s="410"/>
      <c r="AC213" s="410"/>
      <c r="AD213" s="410"/>
      <c r="AE213" s="247"/>
      <c r="AF213" s="247"/>
      <c r="AG213" s="247"/>
      <c r="AH213" s="247"/>
      <c r="AI213" s="247"/>
    </row>
    <row r="214" spans="1:35" ht="12.75">
      <c r="A214" s="410"/>
      <c r="B214" s="410"/>
      <c r="C214" s="410"/>
      <c r="D214" s="410"/>
      <c r="E214" s="410"/>
      <c r="F214" s="410"/>
      <c r="G214" s="410"/>
      <c r="H214" s="410"/>
      <c r="I214" s="410"/>
      <c r="J214" s="410"/>
      <c r="K214" s="410"/>
      <c r="L214" s="410"/>
      <c r="M214" s="410"/>
      <c r="N214" s="410"/>
      <c r="O214" s="410"/>
      <c r="P214" s="410"/>
      <c r="Q214" s="410"/>
      <c r="R214" s="410"/>
      <c r="S214" s="410"/>
      <c r="T214" s="410"/>
      <c r="U214" s="410"/>
      <c r="V214" s="410"/>
      <c r="W214" s="410"/>
      <c r="X214" s="410"/>
      <c r="Y214" s="410"/>
      <c r="Z214" s="410"/>
      <c r="AA214" s="410"/>
      <c r="AB214" s="410"/>
      <c r="AC214" s="410"/>
      <c r="AD214" s="410"/>
      <c r="AE214" s="247"/>
      <c r="AF214" s="247"/>
      <c r="AG214" s="247"/>
      <c r="AH214" s="247"/>
      <c r="AI214" s="247"/>
    </row>
    <row r="215" spans="1:35" ht="12.75">
      <c r="A215" s="410"/>
      <c r="B215" s="410"/>
      <c r="C215" s="410"/>
      <c r="D215" s="410"/>
      <c r="E215" s="410"/>
      <c r="F215" s="410"/>
      <c r="G215" s="410"/>
      <c r="H215" s="410"/>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247"/>
      <c r="AF215" s="247"/>
      <c r="AG215" s="247"/>
      <c r="AH215" s="247"/>
      <c r="AI215" s="247"/>
    </row>
    <row r="216" spans="1:35" ht="12.75">
      <c r="A216" s="410"/>
      <c r="B216" s="410"/>
      <c r="C216" s="410"/>
      <c r="D216" s="459"/>
      <c r="E216" s="410"/>
      <c r="F216" s="410"/>
      <c r="G216" s="459"/>
      <c r="H216" s="410"/>
      <c r="I216" s="410"/>
      <c r="J216" s="459"/>
      <c r="K216" s="410"/>
      <c r="L216" s="410"/>
      <c r="M216" s="410"/>
      <c r="N216" s="459"/>
      <c r="O216" s="410"/>
      <c r="P216" s="410"/>
      <c r="Q216" s="410"/>
      <c r="R216" s="410"/>
      <c r="S216" s="410"/>
      <c r="T216" s="459"/>
      <c r="U216" s="410"/>
      <c r="V216" s="410"/>
      <c r="W216" s="410"/>
      <c r="X216" s="459"/>
      <c r="Y216" s="459"/>
      <c r="Z216" s="410"/>
      <c r="AA216" s="410"/>
      <c r="AB216" s="410"/>
      <c r="AC216" s="459"/>
      <c r="AD216" s="410"/>
      <c r="AE216" s="247"/>
      <c r="AF216" s="247"/>
      <c r="AG216" s="247"/>
      <c r="AH216" s="247"/>
      <c r="AI216" s="247"/>
    </row>
    <row r="217" spans="1:35" ht="12.75">
      <c r="A217" s="410"/>
      <c r="B217" s="410"/>
      <c r="C217" s="410"/>
      <c r="D217" s="410"/>
      <c r="E217" s="410"/>
      <c r="F217" s="410"/>
      <c r="G217" s="410"/>
      <c r="H217" s="41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247"/>
      <c r="AF217" s="247"/>
      <c r="AG217" s="247"/>
      <c r="AH217" s="247"/>
      <c r="AI217" s="247"/>
    </row>
    <row r="218" spans="1:35" ht="12.75">
      <c r="A218" s="409"/>
      <c r="B218" s="410"/>
      <c r="C218" s="410"/>
      <c r="D218" s="410"/>
      <c r="E218" s="410"/>
      <c r="F218" s="410"/>
      <c r="G218" s="410"/>
      <c r="H218" s="410"/>
      <c r="I218" s="410"/>
      <c r="J218" s="410"/>
      <c r="K218" s="410"/>
      <c r="L218" s="410"/>
      <c r="M218" s="410"/>
      <c r="N218" s="410"/>
      <c r="O218" s="410"/>
      <c r="P218" s="409"/>
      <c r="Q218" s="409"/>
      <c r="R218" s="410"/>
      <c r="S218" s="410"/>
      <c r="T218" s="410"/>
      <c r="U218" s="410"/>
      <c r="V218" s="410"/>
      <c r="W218" s="410"/>
      <c r="X218" s="410"/>
      <c r="Y218" s="410"/>
      <c r="Z218" s="410"/>
      <c r="AA218" s="410"/>
      <c r="AB218" s="410"/>
      <c r="AC218" s="410"/>
      <c r="AD218" s="410"/>
      <c r="AE218" s="247"/>
      <c r="AF218" s="247"/>
      <c r="AG218" s="247"/>
      <c r="AH218" s="247"/>
      <c r="AI218" s="247"/>
    </row>
    <row r="219" spans="1:35" ht="12.75">
      <c r="A219" s="410"/>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247"/>
      <c r="AF219" s="247"/>
      <c r="AG219" s="247"/>
      <c r="AH219" s="247"/>
      <c r="AI219" s="247"/>
    </row>
    <row r="220" spans="1:35" ht="12.75">
      <c r="A220" s="410"/>
      <c r="B220" s="410"/>
      <c r="C220" s="410"/>
      <c r="D220" s="410"/>
      <c r="E220" s="410"/>
      <c r="F220" s="410"/>
      <c r="G220" s="410"/>
      <c r="H220" s="410"/>
      <c r="I220" s="410"/>
      <c r="J220" s="410"/>
      <c r="K220" s="410"/>
      <c r="L220" s="410"/>
      <c r="M220" s="410"/>
      <c r="N220" s="410"/>
      <c r="O220" s="410"/>
      <c r="P220" s="410"/>
      <c r="Q220" s="410"/>
      <c r="R220" s="410"/>
      <c r="S220" s="410"/>
      <c r="T220" s="410"/>
      <c r="U220" s="410"/>
      <c r="V220" s="410"/>
      <c r="W220" s="410"/>
      <c r="X220" s="410"/>
      <c r="Y220" s="410"/>
      <c r="Z220" s="410"/>
      <c r="AA220" s="410"/>
      <c r="AB220" s="410"/>
      <c r="AC220" s="410"/>
      <c r="AD220" s="410"/>
      <c r="AE220" s="247"/>
      <c r="AF220" s="247"/>
      <c r="AG220" s="247"/>
      <c r="AH220" s="247"/>
      <c r="AI220" s="247"/>
    </row>
    <row r="221" spans="1:35" ht="12.75">
      <c r="A221" s="410"/>
      <c r="B221" s="410"/>
      <c r="C221" s="410"/>
      <c r="D221" s="410"/>
      <c r="E221" s="410"/>
      <c r="F221" s="410"/>
      <c r="G221" s="410"/>
      <c r="H221" s="410"/>
      <c r="I221" s="410"/>
      <c r="J221" s="410"/>
      <c r="K221" s="410"/>
      <c r="L221" s="410"/>
      <c r="M221" s="410"/>
      <c r="N221" s="410"/>
      <c r="O221" s="410"/>
      <c r="P221" s="410"/>
      <c r="Q221" s="410"/>
      <c r="R221" s="410"/>
      <c r="S221" s="410"/>
      <c r="T221" s="410"/>
      <c r="U221" s="410"/>
      <c r="V221" s="410"/>
      <c r="W221" s="410"/>
      <c r="X221" s="410"/>
      <c r="Y221" s="410"/>
      <c r="Z221" s="410"/>
      <c r="AA221" s="410"/>
      <c r="AB221" s="410"/>
      <c r="AC221" s="410"/>
      <c r="AD221" s="410"/>
      <c r="AE221" s="247"/>
      <c r="AF221" s="247"/>
      <c r="AG221" s="247"/>
      <c r="AH221" s="247"/>
      <c r="AI221" s="247"/>
    </row>
    <row r="222" spans="1:35" ht="12.75">
      <c r="A222" s="410"/>
      <c r="B222" s="410"/>
      <c r="C222" s="410"/>
      <c r="D222" s="410"/>
      <c r="E222" s="410"/>
      <c r="F222" s="410"/>
      <c r="G222" s="410"/>
      <c r="H222" s="410"/>
      <c r="I222" s="410"/>
      <c r="J222" s="410"/>
      <c r="K222" s="410"/>
      <c r="L222" s="410"/>
      <c r="M222" s="410"/>
      <c r="N222" s="410"/>
      <c r="O222" s="410"/>
      <c r="P222" s="410"/>
      <c r="Q222" s="410"/>
      <c r="R222" s="410"/>
      <c r="S222" s="410"/>
      <c r="T222" s="410"/>
      <c r="U222" s="410"/>
      <c r="V222" s="410"/>
      <c r="W222" s="410"/>
      <c r="X222" s="410"/>
      <c r="Y222" s="410"/>
      <c r="Z222" s="410"/>
      <c r="AA222" s="410"/>
      <c r="AB222" s="410"/>
      <c r="AC222" s="410"/>
      <c r="AD222" s="410"/>
      <c r="AE222" s="247"/>
      <c r="AF222" s="247"/>
      <c r="AG222" s="247"/>
      <c r="AH222" s="247"/>
      <c r="AI222" s="247"/>
    </row>
    <row r="223" spans="1:35" ht="12.75">
      <c r="A223" s="410"/>
      <c r="B223" s="410"/>
      <c r="C223" s="410"/>
      <c r="D223" s="410"/>
      <c r="E223" s="410"/>
      <c r="F223" s="410"/>
      <c r="G223" s="410"/>
      <c r="H223" s="410"/>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247"/>
      <c r="AF223" s="247"/>
      <c r="AG223" s="247"/>
      <c r="AH223" s="247"/>
      <c r="AI223" s="247"/>
    </row>
    <row r="224" spans="1:35" ht="12.75">
      <c r="A224" s="410"/>
      <c r="B224" s="410"/>
      <c r="C224" s="410"/>
      <c r="D224" s="459"/>
      <c r="E224" s="410"/>
      <c r="F224" s="410"/>
      <c r="G224" s="459"/>
      <c r="H224" s="410"/>
      <c r="I224" s="410"/>
      <c r="J224" s="459"/>
      <c r="K224" s="410"/>
      <c r="L224" s="410"/>
      <c r="M224" s="410"/>
      <c r="N224" s="459"/>
      <c r="O224" s="410"/>
      <c r="P224" s="410"/>
      <c r="Q224" s="410"/>
      <c r="R224" s="410"/>
      <c r="S224" s="410"/>
      <c r="T224" s="459"/>
      <c r="U224" s="410"/>
      <c r="V224" s="410"/>
      <c r="W224" s="410"/>
      <c r="X224" s="459"/>
      <c r="Y224" s="459"/>
      <c r="Z224" s="410"/>
      <c r="AA224" s="410"/>
      <c r="AB224" s="410"/>
      <c r="AC224" s="459"/>
      <c r="AD224" s="410"/>
      <c r="AE224" s="247"/>
      <c r="AF224" s="247"/>
      <c r="AG224" s="247"/>
      <c r="AH224" s="247"/>
      <c r="AI224" s="247"/>
    </row>
    <row r="225" spans="1:35" ht="12.75">
      <c r="A225" s="410"/>
      <c r="B225" s="410"/>
      <c r="C225" s="410"/>
      <c r="D225" s="410"/>
      <c r="E225" s="410"/>
      <c r="F225" s="410"/>
      <c r="G225" s="410"/>
      <c r="H225" s="410"/>
      <c r="I225" s="410"/>
      <c r="J225" s="410"/>
      <c r="K225" s="410"/>
      <c r="L225" s="410"/>
      <c r="M225" s="410"/>
      <c r="N225" s="410"/>
      <c r="O225" s="410"/>
      <c r="P225" s="410"/>
      <c r="Q225" s="410"/>
      <c r="R225" s="410"/>
      <c r="S225" s="410"/>
      <c r="T225" s="410"/>
      <c r="U225" s="410"/>
      <c r="V225" s="410"/>
      <c r="W225" s="410"/>
      <c r="X225" s="410"/>
      <c r="Y225" s="410"/>
      <c r="Z225" s="410"/>
      <c r="AA225" s="410"/>
      <c r="AB225" s="410"/>
      <c r="AC225" s="410"/>
      <c r="AD225" s="410"/>
      <c r="AE225" s="247"/>
      <c r="AF225" s="247"/>
      <c r="AG225" s="247"/>
      <c r="AH225" s="247"/>
      <c r="AI225" s="247"/>
    </row>
    <row r="226" spans="1:35" ht="12.75">
      <c r="A226" s="247"/>
      <c r="B226" s="247"/>
      <c r="C226" s="247"/>
      <c r="D226" s="247"/>
      <c r="E226" s="247"/>
      <c r="F226" s="247"/>
      <c r="G226" s="247"/>
      <c r="H226" s="247"/>
      <c r="I226" s="247"/>
      <c r="J226" s="247"/>
      <c r="K226" s="247"/>
      <c r="L226" s="247"/>
      <c r="M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row>
    <row r="227" spans="1:35" ht="12.75">
      <c r="A227" s="247"/>
      <c r="B227" s="247"/>
      <c r="C227" s="247"/>
      <c r="D227" s="247"/>
      <c r="E227" s="247"/>
      <c r="F227" s="247"/>
      <c r="G227" s="247"/>
      <c r="H227" s="247"/>
      <c r="I227" s="247"/>
      <c r="J227" s="247"/>
      <c r="K227" s="247"/>
      <c r="L227" s="247"/>
      <c r="M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row>
    <row r="228" spans="1:35" ht="12.75">
      <c r="A228" s="247"/>
      <c r="B228" s="247"/>
      <c r="C228" s="247"/>
      <c r="D228" s="247"/>
      <c r="E228" s="247"/>
      <c r="F228" s="247"/>
      <c r="G228" s="247"/>
      <c r="H228" s="247"/>
      <c r="I228" s="247"/>
      <c r="J228" s="247"/>
      <c r="K228" s="247"/>
      <c r="L228" s="247"/>
      <c r="M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row>
    <row r="229" spans="1:35" ht="12.75">
      <c r="A229" s="247"/>
      <c r="B229" s="247"/>
      <c r="C229" s="247"/>
      <c r="D229" s="247"/>
      <c r="E229" s="247"/>
      <c r="F229" s="247"/>
      <c r="G229" s="247"/>
      <c r="H229" s="247"/>
      <c r="I229" s="247"/>
      <c r="J229" s="247"/>
      <c r="K229" s="247"/>
      <c r="L229" s="247"/>
      <c r="M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row>
    <row r="230" spans="1:35" ht="12.75">
      <c r="A230" s="247"/>
      <c r="B230" s="247"/>
      <c r="C230" s="247"/>
      <c r="D230" s="247"/>
      <c r="E230" s="247"/>
      <c r="F230" s="247"/>
      <c r="G230" s="247"/>
      <c r="H230" s="247"/>
      <c r="I230" s="247"/>
      <c r="J230" s="247"/>
      <c r="K230" s="247"/>
      <c r="L230" s="247"/>
      <c r="M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row>
    <row r="231" spans="1:35" ht="12.75">
      <c r="A231" s="247"/>
      <c r="B231" s="247"/>
      <c r="C231" s="247"/>
      <c r="D231" s="247"/>
      <c r="E231" s="247"/>
      <c r="F231" s="247"/>
      <c r="G231" s="247"/>
      <c r="H231" s="247"/>
      <c r="I231" s="247"/>
      <c r="J231" s="247"/>
      <c r="K231" s="247"/>
      <c r="L231" s="247"/>
      <c r="M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row>
    <row r="232" spans="1:35" ht="12.75">
      <c r="A232" s="247"/>
      <c r="B232" s="247"/>
      <c r="C232" s="247"/>
      <c r="D232" s="247"/>
      <c r="E232" s="247"/>
      <c r="F232" s="247"/>
      <c r="G232" s="247"/>
      <c r="H232" s="247"/>
      <c r="I232" s="247"/>
      <c r="J232" s="247"/>
      <c r="K232" s="247"/>
      <c r="L232" s="247"/>
      <c r="M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row>
    <row r="233" spans="1:35" ht="12.75">
      <c r="A233" s="247"/>
      <c r="B233" s="247"/>
      <c r="C233" s="247"/>
      <c r="D233" s="247"/>
      <c r="E233" s="247"/>
      <c r="F233" s="247"/>
      <c r="G233" s="247"/>
      <c r="H233" s="247"/>
      <c r="I233" s="247"/>
      <c r="J233" s="247"/>
      <c r="K233" s="247"/>
      <c r="L233" s="247"/>
      <c r="M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row>
    <row r="234" spans="1:35" ht="12.75">
      <c r="A234" s="247"/>
      <c r="B234" s="247"/>
      <c r="C234" s="247"/>
      <c r="D234" s="247"/>
      <c r="E234" s="247"/>
      <c r="F234" s="247"/>
      <c r="G234" s="247"/>
      <c r="H234" s="247"/>
      <c r="I234" s="247"/>
      <c r="J234" s="247"/>
      <c r="K234" s="247"/>
      <c r="L234" s="247"/>
      <c r="M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row>
    <row r="235" spans="1:35" ht="12.75">
      <c r="A235" s="247"/>
      <c r="B235" s="247"/>
      <c r="C235" s="247"/>
      <c r="D235" s="247"/>
      <c r="E235" s="247"/>
      <c r="F235" s="247"/>
      <c r="G235" s="247"/>
      <c r="H235" s="247"/>
      <c r="I235" s="247"/>
      <c r="J235" s="247"/>
      <c r="K235" s="247"/>
      <c r="L235" s="247"/>
      <c r="M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row>
    <row r="236" spans="1:35" ht="12.75">
      <c r="A236" s="247"/>
      <c r="B236" s="247"/>
      <c r="C236" s="247"/>
      <c r="D236" s="247"/>
      <c r="E236" s="247"/>
      <c r="F236" s="247"/>
      <c r="G236" s="247"/>
      <c r="H236" s="247"/>
      <c r="I236" s="247"/>
      <c r="J236" s="247"/>
      <c r="K236" s="247"/>
      <c r="L236" s="247"/>
      <c r="M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row>
    <row r="237" spans="1:35" ht="12.75">
      <c r="A237" s="247"/>
      <c r="B237" s="247"/>
      <c r="C237" s="247"/>
      <c r="D237" s="247"/>
      <c r="E237" s="247"/>
      <c r="F237" s="247"/>
      <c r="G237" s="247"/>
      <c r="H237" s="247"/>
      <c r="I237" s="247"/>
      <c r="J237" s="247"/>
      <c r="K237" s="247"/>
      <c r="L237" s="247"/>
      <c r="M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row>
    <row r="238" spans="1:35" ht="12.75">
      <c r="A238" s="247"/>
      <c r="B238" s="247"/>
      <c r="C238" s="247"/>
      <c r="D238" s="247"/>
      <c r="E238" s="247"/>
      <c r="F238" s="247"/>
      <c r="G238" s="247"/>
      <c r="H238" s="247"/>
      <c r="I238" s="247"/>
      <c r="J238" s="247"/>
      <c r="K238" s="247"/>
      <c r="L238" s="247"/>
      <c r="M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row>
    <row r="239" spans="1:35" ht="12.75">
      <c r="A239" s="247"/>
      <c r="B239" s="247"/>
      <c r="C239" s="247"/>
      <c r="D239" s="247"/>
      <c r="E239" s="247"/>
      <c r="F239" s="247"/>
      <c r="G239" s="247"/>
      <c r="H239" s="247"/>
      <c r="I239" s="247"/>
      <c r="J239" s="247"/>
      <c r="K239" s="247"/>
      <c r="L239" s="247"/>
      <c r="M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row>
    <row r="240" spans="1:35" ht="12.75">
      <c r="A240" s="247"/>
      <c r="B240" s="247"/>
      <c r="C240" s="247"/>
      <c r="D240" s="247"/>
      <c r="E240" s="247"/>
      <c r="F240" s="247"/>
      <c r="G240" s="247"/>
      <c r="H240" s="247"/>
      <c r="I240" s="247"/>
      <c r="J240" s="247"/>
      <c r="K240" s="247"/>
      <c r="L240" s="247"/>
      <c r="M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row>
    <row r="241" spans="1:35" ht="12.75">
      <c r="A241" s="247"/>
      <c r="B241" s="247"/>
      <c r="C241" s="247"/>
      <c r="D241" s="247"/>
      <c r="E241" s="247"/>
      <c r="F241" s="247"/>
      <c r="G241" s="247"/>
      <c r="H241" s="247"/>
      <c r="I241" s="247"/>
      <c r="J241" s="247"/>
      <c r="K241" s="247"/>
      <c r="L241" s="247"/>
      <c r="M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row>
    <row r="242" spans="1:35" ht="12.75">
      <c r="A242" s="247"/>
      <c r="B242" s="247"/>
      <c r="C242" s="247"/>
      <c r="D242" s="247"/>
      <c r="E242" s="247"/>
      <c r="F242" s="247"/>
      <c r="G242" s="247"/>
      <c r="H242" s="247"/>
      <c r="I242" s="247"/>
      <c r="J242" s="247"/>
      <c r="K242" s="247"/>
      <c r="L242" s="247"/>
      <c r="M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row>
    <row r="243" spans="1:35" ht="12.75">
      <c r="A243" s="247"/>
      <c r="B243" s="247"/>
      <c r="C243" s="247"/>
      <c r="D243" s="247"/>
      <c r="E243" s="247"/>
      <c r="F243" s="247"/>
      <c r="G243" s="247"/>
      <c r="H243" s="247"/>
      <c r="I243" s="247"/>
      <c r="J243" s="247"/>
      <c r="K243" s="247"/>
      <c r="L243" s="247"/>
      <c r="M243" s="247"/>
      <c r="O243" s="247"/>
      <c r="P243" s="247"/>
      <c r="Q243" s="247"/>
      <c r="R243" s="247"/>
      <c r="S243" s="247"/>
      <c r="T243" s="247"/>
      <c r="U243" s="247"/>
      <c r="V243" s="247"/>
      <c r="W243" s="247"/>
      <c r="X243" s="247"/>
      <c r="Y243" s="247"/>
      <c r="Z243" s="247"/>
      <c r="AA243" s="247"/>
      <c r="AB243" s="247"/>
      <c r="AC243" s="247"/>
      <c r="AD243" s="247"/>
      <c r="AE243" s="247"/>
      <c r="AF243" s="247"/>
      <c r="AG243" s="247"/>
      <c r="AH243" s="247"/>
      <c r="AI243" s="247"/>
    </row>
    <row r="244" spans="1:35" ht="12.75">
      <c r="A244" s="247"/>
      <c r="B244" s="247"/>
      <c r="C244" s="247"/>
      <c r="D244" s="247"/>
      <c r="E244" s="247"/>
      <c r="F244" s="247"/>
      <c r="G244" s="247"/>
      <c r="H244" s="247"/>
      <c r="I244" s="247"/>
      <c r="J244" s="247"/>
      <c r="K244" s="247"/>
      <c r="L244" s="247"/>
      <c r="M244" s="247"/>
      <c r="O244" s="247"/>
      <c r="P244" s="247"/>
      <c r="Q244" s="247"/>
      <c r="R244" s="247"/>
      <c r="S244" s="247"/>
      <c r="T244" s="247"/>
      <c r="U244" s="247"/>
      <c r="V244" s="247"/>
      <c r="W244" s="247"/>
      <c r="X244" s="247"/>
      <c r="Y244" s="247"/>
      <c r="Z244" s="247"/>
      <c r="AA244" s="247"/>
      <c r="AB244" s="247"/>
      <c r="AC244" s="247"/>
      <c r="AD244" s="247"/>
      <c r="AE244" s="247"/>
      <c r="AF244" s="247"/>
      <c r="AG244" s="247"/>
      <c r="AH244" s="247"/>
      <c r="AI244" s="247"/>
    </row>
    <row r="245" spans="1:35" ht="12.75">
      <c r="A245" s="247"/>
      <c r="B245" s="247"/>
      <c r="C245" s="247"/>
      <c r="D245" s="247"/>
      <c r="E245" s="247"/>
      <c r="F245" s="247"/>
      <c r="G245" s="247"/>
      <c r="H245" s="247"/>
      <c r="I245" s="247"/>
      <c r="J245" s="247"/>
      <c r="K245" s="247"/>
      <c r="L245" s="247"/>
      <c r="M245" s="247"/>
      <c r="O245" s="247"/>
      <c r="P245" s="247"/>
      <c r="Q245" s="247"/>
      <c r="R245" s="247"/>
      <c r="S245" s="247"/>
      <c r="T245" s="247"/>
      <c r="U245" s="247"/>
      <c r="V245" s="247"/>
      <c r="W245" s="247"/>
      <c r="X245" s="247"/>
      <c r="Y245" s="247"/>
      <c r="Z245" s="247"/>
      <c r="AA245" s="247"/>
      <c r="AB245" s="247"/>
      <c r="AC245" s="247"/>
      <c r="AD245" s="247"/>
      <c r="AE245" s="247"/>
      <c r="AF245" s="247"/>
      <c r="AG245" s="247"/>
      <c r="AH245" s="247"/>
      <c r="AI245" s="247"/>
    </row>
    <row r="246" spans="1:35" ht="12.75">
      <c r="A246" s="247"/>
      <c r="B246" s="247"/>
      <c r="C246" s="247"/>
      <c r="D246" s="247"/>
      <c r="E246" s="247"/>
      <c r="F246" s="247"/>
      <c r="G246" s="247"/>
      <c r="H246" s="247"/>
      <c r="I246" s="247"/>
      <c r="J246" s="247"/>
      <c r="K246" s="247"/>
      <c r="L246" s="247"/>
      <c r="M246" s="247"/>
      <c r="O246" s="247"/>
      <c r="P246" s="247"/>
      <c r="Q246" s="247"/>
      <c r="R246" s="247"/>
      <c r="S246" s="247"/>
      <c r="T246" s="247"/>
      <c r="U246" s="247"/>
      <c r="V246" s="247"/>
      <c r="W246" s="247"/>
      <c r="X246" s="247"/>
      <c r="Y246" s="247"/>
      <c r="Z246" s="247"/>
      <c r="AA246" s="247"/>
      <c r="AB246" s="247"/>
      <c r="AC246" s="247"/>
      <c r="AD246" s="247"/>
      <c r="AE246" s="247"/>
      <c r="AF246" s="247"/>
      <c r="AG246" s="247"/>
      <c r="AH246" s="247"/>
      <c r="AI246" s="247"/>
    </row>
    <row r="247" spans="1:35" ht="12.75">
      <c r="A247" s="247"/>
      <c r="B247" s="247"/>
      <c r="C247" s="247"/>
      <c r="D247" s="247"/>
      <c r="E247" s="247"/>
      <c r="F247" s="247"/>
      <c r="G247" s="247"/>
      <c r="H247" s="247"/>
      <c r="I247" s="247"/>
      <c r="J247" s="247"/>
      <c r="K247" s="247"/>
      <c r="L247" s="247"/>
      <c r="M247" s="247"/>
      <c r="O247" s="247"/>
      <c r="P247" s="247"/>
      <c r="Q247" s="247"/>
      <c r="R247" s="247"/>
      <c r="S247" s="247"/>
      <c r="T247" s="247"/>
      <c r="U247" s="247"/>
      <c r="V247" s="247"/>
      <c r="W247" s="247"/>
      <c r="X247" s="247"/>
      <c r="Y247" s="247"/>
      <c r="Z247" s="247"/>
      <c r="AA247" s="247"/>
      <c r="AB247" s="247"/>
      <c r="AC247" s="247"/>
      <c r="AD247" s="247"/>
      <c r="AE247" s="247"/>
      <c r="AF247" s="247"/>
      <c r="AG247" s="247"/>
      <c r="AH247" s="247"/>
      <c r="AI247" s="247"/>
    </row>
    <row r="248" spans="1:35" ht="12.75">
      <c r="A248" s="247"/>
      <c r="B248" s="247"/>
      <c r="C248" s="247"/>
      <c r="D248" s="247"/>
      <c r="E248" s="247"/>
      <c r="F248" s="247"/>
      <c r="G248" s="247"/>
      <c r="H248" s="247"/>
      <c r="I248" s="247"/>
      <c r="J248" s="247"/>
      <c r="K248" s="247"/>
      <c r="L248" s="247"/>
      <c r="M248" s="247"/>
      <c r="O248" s="247"/>
      <c r="P248" s="247"/>
      <c r="Q248" s="247"/>
      <c r="R248" s="247"/>
      <c r="S248" s="247"/>
      <c r="T248" s="247"/>
      <c r="U248" s="247"/>
      <c r="V248" s="247"/>
      <c r="W248" s="247"/>
      <c r="X248" s="247"/>
      <c r="Y248" s="247"/>
      <c r="Z248" s="247"/>
      <c r="AA248" s="247"/>
      <c r="AB248" s="247"/>
      <c r="AC248" s="247"/>
      <c r="AD248" s="247"/>
      <c r="AE248" s="247"/>
      <c r="AF248" s="247"/>
      <c r="AG248" s="247"/>
      <c r="AH248" s="247"/>
      <c r="AI248" s="247"/>
    </row>
    <row r="249" spans="1:35" ht="12.75">
      <c r="A249" s="247"/>
      <c r="B249" s="247"/>
      <c r="C249" s="247"/>
      <c r="D249" s="247"/>
      <c r="E249" s="247"/>
      <c r="F249" s="247"/>
      <c r="G249" s="247"/>
      <c r="H249" s="247"/>
      <c r="I249" s="247"/>
      <c r="J249" s="247"/>
      <c r="K249" s="247"/>
      <c r="L249" s="247"/>
      <c r="M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row>
    <row r="250" spans="1:35" ht="12.75">
      <c r="A250" s="247"/>
      <c r="B250" s="247"/>
      <c r="C250" s="247"/>
      <c r="D250" s="247"/>
      <c r="E250" s="247"/>
      <c r="F250" s="247"/>
      <c r="G250" s="247"/>
      <c r="H250" s="247"/>
      <c r="I250" s="247"/>
      <c r="J250" s="247"/>
      <c r="K250" s="247"/>
      <c r="L250" s="247"/>
      <c r="M250" s="247"/>
      <c r="O250" s="247"/>
      <c r="P250" s="247"/>
      <c r="Q250" s="247"/>
      <c r="R250" s="247"/>
      <c r="S250" s="247"/>
      <c r="T250" s="247"/>
      <c r="U250" s="247"/>
      <c r="V250" s="247"/>
      <c r="W250" s="247"/>
      <c r="X250" s="247"/>
      <c r="Y250" s="247"/>
      <c r="Z250" s="247"/>
      <c r="AA250" s="247"/>
      <c r="AB250" s="247"/>
      <c r="AC250" s="247"/>
      <c r="AD250" s="247"/>
      <c r="AE250" s="247"/>
      <c r="AF250" s="247"/>
      <c r="AG250" s="247"/>
      <c r="AH250" s="247"/>
      <c r="AI250" s="247"/>
    </row>
    <row r="251" spans="1:35" ht="12.75">
      <c r="A251" s="247"/>
      <c r="B251" s="247"/>
      <c r="C251" s="247"/>
      <c r="D251" s="247"/>
      <c r="E251" s="247"/>
      <c r="F251" s="247"/>
      <c r="G251" s="247"/>
      <c r="H251" s="247"/>
      <c r="I251" s="247"/>
      <c r="J251" s="247"/>
      <c r="K251" s="247"/>
      <c r="L251" s="247"/>
      <c r="M251" s="247"/>
      <c r="O251" s="247"/>
      <c r="P251" s="247"/>
      <c r="Q251" s="247"/>
      <c r="R251" s="247"/>
      <c r="S251" s="247"/>
      <c r="T251" s="247"/>
      <c r="U251" s="247"/>
      <c r="V251" s="247"/>
      <c r="W251" s="247"/>
      <c r="X251" s="247"/>
      <c r="Y251" s="247"/>
      <c r="Z251" s="247"/>
      <c r="AA251" s="247"/>
      <c r="AB251" s="247"/>
      <c r="AC251" s="247"/>
      <c r="AD251" s="247"/>
      <c r="AE251" s="247"/>
      <c r="AF251" s="247"/>
      <c r="AG251" s="247"/>
      <c r="AH251" s="247"/>
      <c r="AI251" s="247"/>
    </row>
    <row r="252" spans="1:35" ht="12.75">
      <c r="A252" s="247"/>
      <c r="B252" s="247"/>
      <c r="C252" s="247"/>
      <c r="D252" s="247"/>
      <c r="E252" s="247"/>
      <c r="F252" s="247"/>
      <c r="G252" s="247"/>
      <c r="H252" s="247"/>
      <c r="I252" s="247"/>
      <c r="J252" s="247"/>
      <c r="K252" s="247"/>
      <c r="L252" s="247"/>
      <c r="M252" s="247"/>
      <c r="O252" s="247"/>
      <c r="P252" s="247"/>
      <c r="Q252" s="247"/>
      <c r="R252" s="247"/>
      <c r="S252" s="247"/>
      <c r="T252" s="247"/>
      <c r="U252" s="247"/>
      <c r="V252" s="247"/>
      <c r="W252" s="247"/>
      <c r="X252" s="247"/>
      <c r="Y252" s="247"/>
      <c r="Z252" s="247"/>
      <c r="AA252" s="247"/>
      <c r="AB252" s="247"/>
      <c r="AC252" s="247"/>
      <c r="AD252" s="247"/>
      <c r="AE252" s="247"/>
      <c r="AF252" s="247"/>
      <c r="AG252" s="247"/>
      <c r="AH252" s="247"/>
      <c r="AI252" s="247"/>
    </row>
    <row r="253" spans="1:35" ht="12.75">
      <c r="A253" s="247"/>
      <c r="B253" s="247"/>
      <c r="C253" s="247"/>
      <c r="D253" s="247"/>
      <c r="E253" s="247"/>
      <c r="F253" s="247"/>
      <c r="G253" s="247"/>
      <c r="H253" s="247"/>
      <c r="I253" s="247"/>
      <c r="J253" s="247"/>
      <c r="K253" s="247"/>
      <c r="L253" s="247"/>
      <c r="M253" s="247"/>
      <c r="O253" s="247"/>
      <c r="P253" s="247"/>
      <c r="Q253" s="247"/>
      <c r="R253" s="247"/>
      <c r="S253" s="247"/>
      <c r="T253" s="247"/>
      <c r="U253" s="247"/>
      <c r="V253" s="247"/>
      <c r="W253" s="247"/>
      <c r="X253" s="247"/>
      <c r="Y253" s="247"/>
      <c r="Z253" s="247"/>
      <c r="AA253" s="247"/>
      <c r="AB253" s="247"/>
      <c r="AC253" s="247"/>
      <c r="AD253" s="247"/>
      <c r="AE253" s="247"/>
      <c r="AF253" s="247"/>
      <c r="AG253" s="247"/>
      <c r="AH253" s="247"/>
      <c r="AI253" s="247"/>
    </row>
    <row r="254" spans="1:35" ht="12.75">
      <c r="A254" s="247"/>
      <c r="B254" s="247"/>
      <c r="C254" s="247"/>
      <c r="D254" s="247"/>
      <c r="E254" s="247"/>
      <c r="F254" s="247"/>
      <c r="G254" s="247"/>
      <c r="H254" s="247"/>
      <c r="I254" s="247"/>
      <c r="J254" s="247"/>
      <c r="K254" s="247"/>
      <c r="L254" s="247"/>
      <c r="M254" s="247"/>
      <c r="O254" s="247"/>
      <c r="P254" s="247"/>
      <c r="Q254" s="247"/>
      <c r="R254" s="247"/>
      <c r="S254" s="247"/>
      <c r="T254" s="247"/>
      <c r="U254" s="247"/>
      <c r="V254" s="247"/>
      <c r="W254" s="247"/>
      <c r="X254" s="247"/>
      <c r="Y254" s="247"/>
      <c r="Z254" s="247"/>
      <c r="AA254" s="247"/>
      <c r="AB254" s="247"/>
      <c r="AC254" s="247"/>
      <c r="AD254" s="247"/>
      <c r="AE254" s="247"/>
      <c r="AF254" s="247"/>
      <c r="AG254" s="247"/>
      <c r="AH254" s="247"/>
      <c r="AI254" s="247"/>
    </row>
    <row r="255" spans="1:35" ht="12.75">
      <c r="A255" s="247"/>
      <c r="B255" s="247"/>
      <c r="C255" s="247"/>
      <c r="D255" s="247"/>
      <c r="E255" s="247"/>
      <c r="F255" s="247"/>
      <c r="G255" s="247"/>
      <c r="H255" s="247"/>
      <c r="I255" s="247"/>
      <c r="J255" s="247"/>
      <c r="K255" s="247"/>
      <c r="L255" s="247"/>
      <c r="M255" s="247"/>
      <c r="O255" s="247"/>
      <c r="P255" s="247"/>
      <c r="Q255" s="247"/>
      <c r="R255" s="247"/>
      <c r="S255" s="247"/>
      <c r="T255" s="247"/>
      <c r="U255" s="247"/>
      <c r="V255" s="247"/>
      <c r="W255" s="247"/>
      <c r="X255" s="247"/>
      <c r="Y255" s="247"/>
      <c r="Z255" s="247"/>
      <c r="AA255" s="247"/>
      <c r="AB255" s="247"/>
      <c r="AC255" s="247"/>
      <c r="AD255" s="247"/>
      <c r="AE255" s="247"/>
      <c r="AF255" s="247"/>
      <c r="AG255" s="247"/>
      <c r="AH255" s="247"/>
      <c r="AI255" s="247"/>
    </row>
    <row r="256" spans="1:35" ht="12.75">
      <c r="A256" s="247"/>
      <c r="B256" s="247"/>
      <c r="C256" s="247"/>
      <c r="D256" s="247"/>
      <c r="E256" s="247"/>
      <c r="F256" s="247"/>
      <c r="G256" s="247"/>
      <c r="H256" s="247"/>
      <c r="I256" s="247"/>
      <c r="J256" s="247"/>
      <c r="K256" s="247"/>
      <c r="L256" s="247"/>
      <c r="M256" s="247"/>
      <c r="O256" s="247"/>
      <c r="P256" s="247"/>
      <c r="Q256" s="247"/>
      <c r="R256" s="247"/>
      <c r="S256" s="247"/>
      <c r="T256" s="247"/>
      <c r="U256" s="247"/>
      <c r="V256" s="247"/>
      <c r="W256" s="247"/>
      <c r="X256" s="247"/>
      <c r="Y256" s="247"/>
      <c r="Z256" s="247"/>
      <c r="AA256" s="247"/>
      <c r="AB256" s="247"/>
      <c r="AC256" s="247"/>
      <c r="AD256" s="247"/>
      <c r="AE256" s="247"/>
      <c r="AF256" s="247"/>
      <c r="AG256" s="247"/>
      <c r="AH256" s="247"/>
      <c r="AI256" s="247"/>
    </row>
    <row r="257" spans="1:35" ht="12.75">
      <c r="A257" s="247"/>
      <c r="B257" s="247"/>
      <c r="C257" s="247"/>
      <c r="D257" s="247"/>
      <c r="E257" s="247"/>
      <c r="F257" s="247"/>
      <c r="G257" s="247"/>
      <c r="H257" s="247"/>
      <c r="I257" s="247"/>
      <c r="J257" s="247"/>
      <c r="K257" s="247"/>
      <c r="L257" s="247"/>
      <c r="M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row>
    <row r="258" spans="1:35" ht="12.75">
      <c r="A258" s="247"/>
      <c r="B258" s="247"/>
      <c r="C258" s="247"/>
      <c r="D258" s="247"/>
      <c r="E258" s="247"/>
      <c r="F258" s="247"/>
      <c r="G258" s="247"/>
      <c r="H258" s="247"/>
      <c r="I258" s="247"/>
      <c r="J258" s="247"/>
      <c r="K258" s="247"/>
      <c r="L258" s="247"/>
      <c r="M258" s="247"/>
      <c r="O258" s="247"/>
      <c r="P258" s="247"/>
      <c r="Q258" s="247"/>
      <c r="R258" s="247"/>
      <c r="S258" s="247"/>
      <c r="T258" s="247"/>
      <c r="U258" s="247"/>
      <c r="V258" s="247"/>
      <c r="W258" s="247"/>
      <c r="X258" s="247"/>
      <c r="Y258" s="247"/>
      <c r="Z258" s="247"/>
      <c r="AA258" s="247"/>
      <c r="AB258" s="247"/>
      <c r="AC258" s="247"/>
      <c r="AD258" s="247"/>
      <c r="AE258" s="247"/>
      <c r="AF258" s="247"/>
      <c r="AG258" s="247"/>
      <c r="AH258" s="247"/>
      <c r="AI258" s="247"/>
    </row>
    <row r="259" spans="1:35" ht="12.75">
      <c r="A259" s="247"/>
      <c r="B259" s="247"/>
      <c r="C259" s="247"/>
      <c r="D259" s="247"/>
      <c r="E259" s="247"/>
      <c r="F259" s="247"/>
      <c r="G259" s="247"/>
      <c r="H259" s="247"/>
      <c r="I259" s="247"/>
      <c r="J259" s="247"/>
      <c r="K259" s="247"/>
      <c r="L259" s="247"/>
      <c r="M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row>
    <row r="260" spans="1:35" ht="12.75">
      <c r="A260" s="247"/>
      <c r="B260" s="247"/>
      <c r="C260" s="247"/>
      <c r="D260" s="247"/>
      <c r="E260" s="247"/>
      <c r="F260" s="247"/>
      <c r="G260" s="247"/>
      <c r="H260" s="247"/>
      <c r="I260" s="247"/>
      <c r="J260" s="247"/>
      <c r="K260" s="247"/>
      <c r="L260" s="247"/>
      <c r="M260" s="247"/>
      <c r="O260" s="247"/>
      <c r="P260" s="247"/>
      <c r="Q260" s="247"/>
      <c r="R260" s="247"/>
      <c r="S260" s="247"/>
      <c r="T260" s="247"/>
      <c r="U260" s="247"/>
      <c r="V260" s="247"/>
      <c r="W260" s="247"/>
      <c r="X260" s="247"/>
      <c r="Y260" s="247"/>
      <c r="Z260" s="247"/>
      <c r="AA260" s="247"/>
      <c r="AB260" s="247"/>
      <c r="AC260" s="247"/>
      <c r="AD260" s="247"/>
      <c r="AE260" s="247"/>
      <c r="AF260" s="247"/>
      <c r="AG260" s="247"/>
      <c r="AH260" s="247"/>
      <c r="AI260" s="247"/>
    </row>
    <row r="261" spans="1:35" ht="12.75">
      <c r="A261" s="247"/>
      <c r="B261" s="247"/>
      <c r="C261" s="247"/>
      <c r="D261" s="247"/>
      <c r="E261" s="247"/>
      <c r="F261" s="247"/>
      <c r="G261" s="247"/>
      <c r="H261" s="247"/>
      <c r="I261" s="247"/>
      <c r="J261" s="247"/>
      <c r="K261" s="247"/>
      <c r="L261" s="247"/>
      <c r="M261" s="247"/>
      <c r="O261" s="247"/>
      <c r="P261" s="247"/>
      <c r="Q261" s="247"/>
      <c r="R261" s="247"/>
      <c r="S261" s="247"/>
      <c r="T261" s="247"/>
      <c r="U261" s="247"/>
      <c r="V261" s="247"/>
      <c r="W261" s="247"/>
      <c r="X261" s="247"/>
      <c r="Y261" s="247"/>
      <c r="Z261" s="247"/>
      <c r="AA261" s="247"/>
      <c r="AB261" s="247"/>
      <c r="AC261" s="247"/>
      <c r="AD261" s="247"/>
      <c r="AE261" s="247"/>
      <c r="AF261" s="247"/>
      <c r="AG261" s="247"/>
      <c r="AH261" s="247"/>
      <c r="AI261" s="247"/>
    </row>
    <row r="262" spans="1:35" ht="12.75">
      <c r="A262" s="247"/>
      <c r="B262" s="247"/>
      <c r="C262" s="247"/>
      <c r="D262" s="247"/>
      <c r="E262" s="247"/>
      <c r="F262" s="247"/>
      <c r="G262" s="247"/>
      <c r="H262" s="247"/>
      <c r="I262" s="247"/>
      <c r="J262" s="247"/>
      <c r="K262" s="247"/>
      <c r="L262" s="247"/>
      <c r="M262" s="247"/>
      <c r="O262" s="247"/>
      <c r="P262" s="247"/>
      <c r="Q262" s="247"/>
      <c r="R262" s="247"/>
      <c r="S262" s="247"/>
      <c r="T262" s="247"/>
      <c r="U262" s="247"/>
      <c r="V262" s="247"/>
      <c r="W262" s="247"/>
      <c r="X262" s="247"/>
      <c r="Y262" s="247"/>
      <c r="Z262" s="247"/>
      <c r="AA262" s="247"/>
      <c r="AB262" s="247"/>
      <c r="AC262" s="247"/>
      <c r="AD262" s="247"/>
      <c r="AE262" s="247"/>
      <c r="AF262" s="247"/>
      <c r="AG262" s="247"/>
      <c r="AH262" s="247"/>
      <c r="AI262" s="247"/>
    </row>
    <row r="263" spans="1:35" ht="12.75">
      <c r="A263" s="247"/>
      <c r="B263" s="247"/>
      <c r="C263" s="247"/>
      <c r="D263" s="247"/>
      <c r="E263" s="247"/>
      <c r="F263" s="247"/>
      <c r="G263" s="247"/>
      <c r="H263" s="247"/>
      <c r="I263" s="247"/>
      <c r="J263" s="247"/>
      <c r="K263" s="247"/>
      <c r="L263" s="247"/>
      <c r="M263" s="247"/>
      <c r="O263" s="247"/>
      <c r="P263" s="247"/>
      <c r="Q263" s="247"/>
      <c r="R263" s="247"/>
      <c r="S263" s="247"/>
      <c r="T263" s="247"/>
      <c r="U263" s="247"/>
      <c r="V263" s="247"/>
      <c r="W263" s="247"/>
      <c r="X263" s="247"/>
      <c r="Y263" s="247"/>
      <c r="Z263" s="247"/>
      <c r="AA263" s="247"/>
      <c r="AB263" s="247"/>
      <c r="AC263" s="247"/>
      <c r="AD263" s="247"/>
      <c r="AE263" s="247"/>
      <c r="AF263" s="247"/>
      <c r="AG263" s="247"/>
      <c r="AH263" s="247"/>
      <c r="AI263" s="247"/>
    </row>
    <row r="264" spans="1:35" ht="12.75">
      <c r="A264" s="247"/>
      <c r="B264" s="247"/>
      <c r="C264" s="247"/>
      <c r="D264" s="247"/>
      <c r="E264" s="247"/>
      <c r="F264" s="247"/>
      <c r="G264" s="247"/>
      <c r="H264" s="247"/>
      <c r="I264" s="247"/>
      <c r="J264" s="247"/>
      <c r="K264" s="247"/>
      <c r="L264" s="247"/>
      <c r="M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row>
    <row r="265" spans="1:35" ht="12.75">
      <c r="A265" s="247"/>
      <c r="B265" s="247"/>
      <c r="C265" s="247"/>
      <c r="D265" s="247"/>
      <c r="E265" s="247"/>
      <c r="F265" s="247"/>
      <c r="G265" s="247"/>
      <c r="H265" s="247"/>
      <c r="I265" s="247"/>
      <c r="J265" s="247"/>
      <c r="K265" s="247"/>
      <c r="L265" s="247"/>
      <c r="M265" s="247"/>
      <c r="O265" s="247"/>
      <c r="P265" s="247"/>
      <c r="Q265" s="247"/>
      <c r="R265" s="247"/>
      <c r="S265" s="247"/>
      <c r="T265" s="247"/>
      <c r="U265" s="247"/>
      <c r="V265" s="247"/>
      <c r="W265" s="247"/>
      <c r="X265" s="247"/>
      <c r="Y265" s="247"/>
      <c r="Z265" s="247"/>
      <c r="AA265" s="247"/>
      <c r="AB265" s="247"/>
      <c r="AC265" s="247"/>
      <c r="AD265" s="247"/>
      <c r="AE265" s="247"/>
      <c r="AF265" s="247"/>
      <c r="AG265" s="247"/>
      <c r="AH265" s="247"/>
      <c r="AI265" s="247"/>
    </row>
    <row r="266" spans="1:35" ht="12.75">
      <c r="A266" s="247"/>
      <c r="B266" s="247"/>
      <c r="C266" s="247"/>
      <c r="D266" s="247"/>
      <c r="E266" s="247"/>
      <c r="F266" s="247"/>
      <c r="G266" s="247"/>
      <c r="H266" s="247"/>
      <c r="I266" s="247"/>
      <c r="J266" s="247"/>
      <c r="K266" s="247"/>
      <c r="L266" s="247"/>
      <c r="M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row>
    <row r="267" spans="1:35" ht="12.75">
      <c r="A267" s="247"/>
      <c r="B267" s="247"/>
      <c r="C267" s="247"/>
      <c r="D267" s="247"/>
      <c r="E267" s="247"/>
      <c r="F267" s="247"/>
      <c r="G267" s="247"/>
      <c r="H267" s="247"/>
      <c r="I267" s="247"/>
      <c r="J267" s="247"/>
      <c r="K267" s="247"/>
      <c r="L267" s="247"/>
      <c r="M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row>
    <row r="268" spans="1:35" ht="12.75">
      <c r="A268" s="247"/>
      <c r="B268" s="247"/>
      <c r="C268" s="247"/>
      <c r="D268" s="247"/>
      <c r="E268" s="247"/>
      <c r="F268" s="247"/>
      <c r="G268" s="247"/>
      <c r="H268" s="247"/>
      <c r="I268" s="247"/>
      <c r="J268" s="247"/>
      <c r="K268" s="247"/>
      <c r="L268" s="247"/>
      <c r="M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row>
    <row r="269" spans="1:35" ht="12.75">
      <c r="A269" s="247"/>
      <c r="B269" s="247"/>
      <c r="C269" s="247"/>
      <c r="D269" s="247"/>
      <c r="E269" s="247"/>
      <c r="F269" s="247"/>
      <c r="G269" s="247"/>
      <c r="H269" s="247"/>
      <c r="I269" s="247"/>
      <c r="J269" s="247"/>
      <c r="K269" s="247"/>
      <c r="L269" s="247"/>
      <c r="M269" s="247"/>
      <c r="O269" s="247"/>
      <c r="P269" s="247"/>
      <c r="Q269" s="247"/>
      <c r="R269" s="247"/>
      <c r="S269" s="247"/>
      <c r="T269" s="247"/>
      <c r="U269" s="247"/>
      <c r="V269" s="247"/>
      <c r="W269" s="247"/>
      <c r="X269" s="247"/>
      <c r="Y269" s="247"/>
      <c r="Z269" s="247"/>
      <c r="AA269" s="247"/>
      <c r="AB269" s="247"/>
      <c r="AC269" s="247"/>
      <c r="AD269" s="247"/>
      <c r="AE269" s="247"/>
      <c r="AF269" s="247"/>
      <c r="AG269" s="247"/>
      <c r="AH269" s="247"/>
      <c r="AI269" s="247"/>
    </row>
    <row r="270" spans="1:35" ht="12.75">
      <c r="A270" s="247"/>
      <c r="B270" s="247"/>
      <c r="C270" s="247"/>
      <c r="D270" s="247"/>
      <c r="E270" s="247"/>
      <c r="F270" s="247"/>
      <c r="G270" s="247"/>
      <c r="H270" s="247"/>
      <c r="I270" s="247"/>
      <c r="J270" s="247"/>
      <c r="K270" s="247"/>
      <c r="L270" s="247"/>
      <c r="M270" s="247"/>
      <c r="O270" s="247"/>
      <c r="P270" s="247"/>
      <c r="Q270" s="247"/>
      <c r="R270" s="247"/>
      <c r="S270" s="247"/>
      <c r="T270" s="247"/>
      <c r="U270" s="247"/>
      <c r="V270" s="247"/>
      <c r="W270" s="247"/>
      <c r="X270" s="247"/>
      <c r="Y270" s="247"/>
      <c r="Z270" s="247"/>
      <c r="AA270" s="247"/>
      <c r="AB270" s="247"/>
      <c r="AC270" s="247"/>
      <c r="AD270" s="247"/>
      <c r="AE270" s="247"/>
      <c r="AF270" s="247"/>
      <c r="AG270" s="247"/>
      <c r="AH270" s="247"/>
      <c r="AI270" s="247"/>
    </row>
    <row r="271" spans="1:35" ht="12.75">
      <c r="A271" s="247"/>
      <c r="B271" s="247"/>
      <c r="C271" s="247"/>
      <c r="D271" s="247"/>
      <c r="E271" s="247"/>
      <c r="F271" s="247"/>
      <c r="G271" s="247"/>
      <c r="H271" s="247"/>
      <c r="I271" s="247"/>
      <c r="J271" s="247"/>
      <c r="K271" s="247"/>
      <c r="L271" s="247"/>
      <c r="M271" s="247"/>
      <c r="O271" s="247"/>
      <c r="P271" s="247"/>
      <c r="Q271" s="247"/>
      <c r="R271" s="247"/>
      <c r="S271" s="247"/>
      <c r="T271" s="247"/>
      <c r="U271" s="247"/>
      <c r="V271" s="247"/>
      <c r="W271" s="247"/>
      <c r="X271" s="247"/>
      <c r="Y271" s="247"/>
      <c r="Z271" s="247"/>
      <c r="AA271" s="247"/>
      <c r="AB271" s="247"/>
      <c r="AC271" s="247"/>
      <c r="AD271" s="247"/>
      <c r="AE271" s="247"/>
      <c r="AF271" s="247"/>
      <c r="AG271" s="247"/>
      <c r="AH271" s="247"/>
      <c r="AI271" s="247"/>
    </row>
    <row r="272" spans="1:35" ht="12.75">
      <c r="A272" s="247"/>
      <c r="B272" s="247"/>
      <c r="C272" s="247"/>
      <c r="D272" s="247"/>
      <c r="E272" s="247"/>
      <c r="F272" s="247"/>
      <c r="G272" s="247"/>
      <c r="H272" s="247"/>
      <c r="I272" s="247"/>
      <c r="J272" s="247"/>
      <c r="K272" s="247"/>
      <c r="L272" s="247"/>
      <c r="M272" s="247"/>
      <c r="O272" s="247"/>
      <c r="P272" s="247"/>
      <c r="Q272" s="247"/>
      <c r="R272" s="247"/>
      <c r="S272" s="247"/>
      <c r="T272" s="247"/>
      <c r="U272" s="247"/>
      <c r="V272" s="247"/>
      <c r="W272" s="247"/>
      <c r="X272" s="247"/>
      <c r="Y272" s="247"/>
      <c r="Z272" s="247"/>
      <c r="AA272" s="247"/>
      <c r="AB272" s="247"/>
      <c r="AC272" s="247"/>
      <c r="AD272" s="247"/>
      <c r="AE272" s="247"/>
      <c r="AF272" s="247"/>
      <c r="AG272" s="247"/>
      <c r="AH272" s="247"/>
      <c r="AI272" s="247"/>
    </row>
    <row r="273" spans="1:35" ht="12.75">
      <c r="A273" s="247"/>
      <c r="B273" s="247"/>
      <c r="C273" s="247"/>
      <c r="D273" s="247"/>
      <c r="E273" s="247"/>
      <c r="F273" s="247"/>
      <c r="G273" s="247"/>
      <c r="H273" s="247"/>
      <c r="I273" s="247"/>
      <c r="J273" s="247"/>
      <c r="K273" s="247"/>
      <c r="L273" s="247"/>
      <c r="M273" s="247"/>
      <c r="O273" s="247"/>
      <c r="P273" s="247"/>
      <c r="Q273" s="247"/>
      <c r="R273" s="247"/>
      <c r="S273" s="247"/>
      <c r="T273" s="247"/>
      <c r="U273" s="247"/>
      <c r="V273" s="247"/>
      <c r="W273" s="247"/>
      <c r="X273" s="247"/>
      <c r="Y273" s="247"/>
      <c r="Z273" s="247"/>
      <c r="AA273" s="247"/>
      <c r="AB273" s="247"/>
      <c r="AC273" s="247"/>
      <c r="AD273" s="247"/>
      <c r="AE273" s="247"/>
      <c r="AF273" s="247"/>
      <c r="AG273" s="247"/>
      <c r="AH273" s="247"/>
      <c r="AI273" s="247"/>
    </row>
    <row r="274" spans="1:35" ht="12.75">
      <c r="A274" s="247"/>
      <c r="B274" s="247"/>
      <c r="C274" s="247"/>
      <c r="D274" s="247"/>
      <c r="E274" s="247"/>
      <c r="F274" s="247"/>
      <c r="G274" s="247"/>
      <c r="H274" s="247"/>
      <c r="I274" s="247"/>
      <c r="J274" s="247"/>
      <c r="K274" s="247"/>
      <c r="L274" s="247"/>
      <c r="M274" s="247"/>
      <c r="O274" s="247"/>
      <c r="P274" s="247"/>
      <c r="Q274" s="247"/>
      <c r="R274" s="247"/>
      <c r="S274" s="247"/>
      <c r="T274" s="247"/>
      <c r="U274" s="247"/>
      <c r="V274" s="247"/>
      <c r="W274" s="247"/>
      <c r="X274" s="247"/>
      <c r="Y274" s="247"/>
      <c r="Z274" s="247"/>
      <c r="AA274" s="247"/>
      <c r="AB274" s="247"/>
      <c r="AC274" s="247"/>
      <c r="AD274" s="247"/>
      <c r="AE274" s="247"/>
      <c r="AF274" s="247"/>
      <c r="AG274" s="247"/>
      <c r="AH274" s="247"/>
      <c r="AI274" s="247"/>
    </row>
    <row r="275" spans="1:35" ht="12.75">
      <c r="A275" s="247"/>
      <c r="B275" s="247"/>
      <c r="C275" s="247"/>
      <c r="D275" s="247"/>
      <c r="E275" s="247"/>
      <c r="F275" s="247"/>
      <c r="G275" s="247"/>
      <c r="H275" s="247"/>
      <c r="I275" s="247"/>
      <c r="J275" s="247"/>
      <c r="K275" s="247"/>
      <c r="L275" s="247"/>
      <c r="M275" s="247"/>
      <c r="O275" s="247"/>
      <c r="P275" s="247"/>
      <c r="Q275" s="247"/>
      <c r="R275" s="247"/>
      <c r="S275" s="247"/>
      <c r="T275" s="247"/>
      <c r="U275" s="247"/>
      <c r="V275" s="247"/>
      <c r="W275" s="247"/>
      <c r="X275" s="247"/>
      <c r="Y275" s="247"/>
      <c r="Z275" s="247"/>
      <c r="AA275" s="247"/>
      <c r="AB275" s="247"/>
      <c r="AC275" s="247"/>
      <c r="AD275" s="247"/>
      <c r="AE275" s="247"/>
      <c r="AF275" s="247"/>
      <c r="AG275" s="247"/>
      <c r="AH275" s="247"/>
      <c r="AI275" s="247"/>
    </row>
    <row r="276" spans="1:35" ht="12.75">
      <c r="A276" s="247"/>
      <c r="B276" s="247"/>
      <c r="C276" s="247"/>
      <c r="D276" s="247"/>
      <c r="E276" s="247"/>
      <c r="F276" s="247"/>
      <c r="G276" s="247"/>
      <c r="H276" s="247"/>
      <c r="I276" s="247"/>
      <c r="J276" s="247"/>
      <c r="K276" s="247"/>
      <c r="L276" s="247"/>
      <c r="M276" s="247"/>
      <c r="O276" s="247"/>
      <c r="P276" s="247"/>
      <c r="Q276" s="247"/>
      <c r="R276" s="247"/>
      <c r="S276" s="247"/>
      <c r="T276" s="247"/>
      <c r="U276" s="247"/>
      <c r="V276" s="247"/>
      <c r="W276" s="247"/>
      <c r="X276" s="247"/>
      <c r="Y276" s="247"/>
      <c r="Z276" s="247"/>
      <c r="AA276" s="247"/>
      <c r="AB276" s="247"/>
      <c r="AC276" s="247"/>
      <c r="AD276" s="247"/>
      <c r="AE276" s="247"/>
      <c r="AF276" s="247"/>
      <c r="AG276" s="247"/>
      <c r="AH276" s="247"/>
      <c r="AI276" s="247"/>
    </row>
    <row r="277" spans="1:35" ht="12.75">
      <c r="A277" s="247"/>
      <c r="B277" s="247"/>
      <c r="C277" s="247"/>
      <c r="D277" s="247"/>
      <c r="E277" s="247"/>
      <c r="F277" s="247"/>
      <c r="G277" s="247"/>
      <c r="H277" s="247"/>
      <c r="I277" s="247"/>
      <c r="J277" s="247"/>
      <c r="K277" s="247"/>
      <c r="L277" s="247"/>
      <c r="M277" s="247"/>
      <c r="O277" s="247"/>
      <c r="P277" s="247"/>
      <c r="Q277" s="247"/>
      <c r="R277" s="247"/>
      <c r="S277" s="247"/>
      <c r="T277" s="247"/>
      <c r="U277" s="247"/>
      <c r="V277" s="247"/>
      <c r="W277" s="247"/>
      <c r="X277" s="247"/>
      <c r="Y277" s="247"/>
      <c r="Z277" s="247"/>
      <c r="AA277" s="247"/>
      <c r="AB277" s="247"/>
      <c r="AC277" s="247"/>
      <c r="AD277" s="247"/>
      <c r="AE277" s="247"/>
      <c r="AF277" s="247"/>
      <c r="AG277" s="247"/>
      <c r="AH277" s="247"/>
      <c r="AI277" s="247"/>
    </row>
    <row r="278" spans="1:35" ht="12.75">
      <c r="A278" s="247"/>
      <c r="B278" s="247"/>
      <c r="C278" s="247"/>
      <c r="D278" s="247"/>
      <c r="E278" s="247"/>
      <c r="F278" s="247"/>
      <c r="G278" s="247"/>
      <c r="H278" s="247"/>
      <c r="I278" s="247"/>
      <c r="J278" s="247"/>
      <c r="K278" s="247"/>
      <c r="L278" s="247"/>
      <c r="M278" s="247"/>
      <c r="O278" s="247"/>
      <c r="P278" s="247"/>
      <c r="Q278" s="247"/>
      <c r="R278" s="247"/>
      <c r="S278" s="247"/>
      <c r="T278" s="247"/>
      <c r="U278" s="247"/>
      <c r="V278" s="247"/>
      <c r="W278" s="247"/>
      <c r="X278" s="247"/>
      <c r="Y278" s="247"/>
      <c r="Z278" s="247"/>
      <c r="AA278" s="247"/>
      <c r="AB278" s="247"/>
      <c r="AC278" s="247"/>
      <c r="AD278" s="247"/>
      <c r="AE278" s="247"/>
      <c r="AF278" s="247"/>
      <c r="AG278" s="247"/>
      <c r="AH278" s="247"/>
      <c r="AI278" s="247"/>
    </row>
    <row r="279" spans="1:35" ht="12.75">
      <c r="A279" s="247"/>
      <c r="B279" s="247"/>
      <c r="C279" s="247"/>
      <c r="D279" s="247"/>
      <c r="E279" s="247"/>
      <c r="F279" s="247"/>
      <c r="G279" s="247"/>
      <c r="H279" s="247"/>
      <c r="I279" s="247"/>
      <c r="J279" s="247"/>
      <c r="K279" s="247"/>
      <c r="L279" s="247"/>
      <c r="M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row>
    <row r="280" spans="1:35" ht="12.75">
      <c r="A280" s="247"/>
      <c r="B280" s="247"/>
      <c r="C280" s="247"/>
      <c r="D280" s="247"/>
      <c r="E280" s="247"/>
      <c r="F280" s="247"/>
      <c r="G280" s="247"/>
      <c r="H280" s="247"/>
      <c r="I280" s="247"/>
      <c r="J280" s="247"/>
      <c r="K280" s="247"/>
      <c r="L280" s="247"/>
      <c r="M280" s="247"/>
      <c r="O280" s="247"/>
      <c r="P280" s="247"/>
      <c r="Q280" s="247"/>
      <c r="R280" s="247"/>
      <c r="S280" s="247"/>
      <c r="T280" s="247"/>
      <c r="U280" s="247"/>
      <c r="V280" s="247"/>
      <c r="W280" s="247"/>
      <c r="X280" s="247"/>
      <c r="Y280" s="247"/>
      <c r="Z280" s="247"/>
      <c r="AA280" s="247"/>
      <c r="AB280" s="247"/>
      <c r="AC280" s="247"/>
      <c r="AD280" s="247"/>
      <c r="AE280" s="247"/>
      <c r="AF280" s="247"/>
      <c r="AG280" s="247"/>
      <c r="AH280" s="247"/>
      <c r="AI280" s="247"/>
    </row>
    <row r="281" spans="1:35" ht="12.75">
      <c r="A281" s="247"/>
      <c r="B281" s="247"/>
      <c r="C281" s="247"/>
      <c r="D281" s="247"/>
      <c r="E281" s="247"/>
      <c r="F281" s="247"/>
      <c r="G281" s="247"/>
      <c r="H281" s="247"/>
      <c r="I281" s="247"/>
      <c r="J281" s="247"/>
      <c r="K281" s="247"/>
      <c r="L281" s="247"/>
      <c r="M281" s="247"/>
      <c r="O281" s="247"/>
      <c r="P281" s="247"/>
      <c r="Q281" s="247"/>
      <c r="R281" s="247"/>
      <c r="S281" s="247"/>
      <c r="T281" s="247"/>
      <c r="U281" s="247"/>
      <c r="V281" s="247"/>
      <c r="W281" s="247"/>
      <c r="X281" s="247"/>
      <c r="Y281" s="247"/>
      <c r="Z281" s="247"/>
      <c r="AA281" s="247"/>
      <c r="AB281" s="247"/>
      <c r="AC281" s="247"/>
      <c r="AD281" s="247"/>
      <c r="AE281" s="247"/>
      <c r="AF281" s="247"/>
      <c r="AG281" s="247"/>
      <c r="AH281" s="247"/>
      <c r="AI281" s="247"/>
    </row>
    <row r="282" spans="1:35" ht="12.75">
      <c r="A282" s="247"/>
      <c r="B282" s="247"/>
      <c r="C282" s="247"/>
      <c r="D282" s="247"/>
      <c r="E282" s="247"/>
      <c r="F282" s="247"/>
      <c r="G282" s="247"/>
      <c r="H282" s="247"/>
      <c r="I282" s="247"/>
      <c r="J282" s="247"/>
      <c r="K282" s="247"/>
      <c r="L282" s="247"/>
      <c r="M282" s="247"/>
      <c r="O282" s="247"/>
      <c r="P282" s="247"/>
      <c r="Q282" s="247"/>
      <c r="R282" s="247"/>
      <c r="S282" s="247"/>
      <c r="T282" s="247"/>
      <c r="U282" s="247"/>
      <c r="V282" s="247"/>
      <c r="W282" s="247"/>
      <c r="X282" s="247"/>
      <c r="Y282" s="247"/>
      <c r="Z282" s="247"/>
      <c r="AA282" s="247"/>
      <c r="AB282" s="247"/>
      <c r="AC282" s="247"/>
      <c r="AD282" s="247"/>
      <c r="AE282" s="247"/>
      <c r="AF282" s="247"/>
      <c r="AG282" s="247"/>
      <c r="AH282" s="247"/>
      <c r="AI282" s="247"/>
    </row>
    <row r="283" spans="1:35" ht="12.75">
      <c r="A283" s="247"/>
      <c r="B283" s="247"/>
      <c r="C283" s="247"/>
      <c r="D283" s="247"/>
      <c r="E283" s="247"/>
      <c r="F283" s="247"/>
      <c r="G283" s="247"/>
      <c r="H283" s="247"/>
      <c r="I283" s="247"/>
      <c r="J283" s="247"/>
      <c r="K283" s="247"/>
      <c r="L283" s="247"/>
      <c r="M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row>
    <row r="284" spans="1:35" ht="12.75">
      <c r="A284" s="247"/>
      <c r="B284" s="247"/>
      <c r="C284" s="247"/>
      <c r="D284" s="247"/>
      <c r="E284" s="247"/>
      <c r="F284" s="247"/>
      <c r="G284" s="247"/>
      <c r="H284" s="247"/>
      <c r="I284" s="247"/>
      <c r="J284" s="247"/>
      <c r="K284" s="247"/>
      <c r="L284" s="247"/>
      <c r="M284" s="247"/>
      <c r="O284" s="247"/>
      <c r="P284" s="247"/>
      <c r="Q284" s="247"/>
      <c r="R284" s="247"/>
      <c r="S284" s="247"/>
      <c r="T284" s="247"/>
      <c r="U284" s="247"/>
      <c r="V284" s="247"/>
      <c r="W284" s="247"/>
      <c r="X284" s="247"/>
      <c r="Y284" s="247"/>
      <c r="Z284" s="247"/>
      <c r="AA284" s="247"/>
      <c r="AB284" s="247"/>
      <c r="AC284" s="247"/>
      <c r="AD284" s="247"/>
      <c r="AE284" s="247"/>
      <c r="AF284" s="247"/>
      <c r="AG284" s="247"/>
      <c r="AH284" s="247"/>
      <c r="AI284" s="247"/>
    </row>
    <row r="285" spans="1:35" ht="12.75">
      <c r="A285" s="247"/>
      <c r="B285" s="247"/>
      <c r="C285" s="247"/>
      <c r="D285" s="247"/>
      <c r="E285" s="247"/>
      <c r="F285" s="247"/>
      <c r="G285" s="247"/>
      <c r="H285" s="247"/>
      <c r="I285" s="247"/>
      <c r="J285" s="247"/>
      <c r="K285" s="247"/>
      <c r="L285" s="247"/>
      <c r="M285" s="247"/>
      <c r="O285" s="247"/>
      <c r="P285" s="247"/>
      <c r="Q285" s="247"/>
      <c r="R285" s="247"/>
      <c r="S285" s="247"/>
      <c r="T285" s="247"/>
      <c r="U285" s="247"/>
      <c r="V285" s="247"/>
      <c r="W285" s="247"/>
      <c r="X285" s="247"/>
      <c r="Y285" s="247"/>
      <c r="Z285" s="247"/>
      <c r="AA285" s="247"/>
      <c r="AB285" s="247"/>
      <c r="AC285" s="247"/>
      <c r="AD285" s="247"/>
      <c r="AE285" s="247"/>
      <c r="AF285" s="247"/>
      <c r="AG285" s="247"/>
      <c r="AH285" s="247"/>
      <c r="AI285" s="247"/>
    </row>
    <row r="286" spans="1:35" ht="12.75">
      <c r="A286" s="247"/>
      <c r="B286" s="247"/>
      <c r="C286" s="247"/>
      <c r="D286" s="247"/>
      <c r="E286" s="247"/>
      <c r="F286" s="247"/>
      <c r="G286" s="247"/>
      <c r="H286" s="247"/>
      <c r="I286" s="247"/>
      <c r="J286" s="247"/>
      <c r="K286" s="247"/>
      <c r="L286" s="247"/>
      <c r="M286" s="247"/>
      <c r="O286" s="247"/>
      <c r="P286" s="247"/>
      <c r="Q286" s="247"/>
      <c r="R286" s="247"/>
      <c r="S286" s="247"/>
      <c r="T286" s="247"/>
      <c r="U286" s="247"/>
      <c r="V286" s="247"/>
      <c r="W286" s="247"/>
      <c r="X286" s="247"/>
      <c r="Y286" s="247"/>
      <c r="Z286" s="247"/>
      <c r="AA286" s="247"/>
      <c r="AB286" s="247"/>
      <c r="AC286" s="247"/>
      <c r="AD286" s="247"/>
      <c r="AE286" s="247"/>
      <c r="AF286" s="247"/>
      <c r="AG286" s="247"/>
      <c r="AH286" s="247"/>
      <c r="AI286" s="247"/>
    </row>
    <row r="287" spans="1:35" ht="12.75">
      <c r="A287" s="247"/>
      <c r="B287" s="247"/>
      <c r="C287" s="247"/>
      <c r="D287" s="247"/>
      <c r="E287" s="247"/>
      <c r="F287" s="247"/>
      <c r="G287" s="247"/>
      <c r="H287" s="247"/>
      <c r="I287" s="247"/>
      <c r="J287" s="247"/>
      <c r="K287" s="247"/>
      <c r="L287" s="247"/>
      <c r="M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row>
    <row r="288" spans="1:35" ht="12.75">
      <c r="A288" s="247"/>
      <c r="B288" s="247"/>
      <c r="C288" s="247"/>
      <c r="D288" s="247"/>
      <c r="E288" s="247"/>
      <c r="F288" s="247"/>
      <c r="G288" s="247"/>
      <c r="H288" s="247"/>
      <c r="I288" s="247"/>
      <c r="J288" s="247"/>
      <c r="K288" s="247"/>
      <c r="L288" s="247"/>
      <c r="M288" s="247"/>
      <c r="O288" s="247"/>
      <c r="P288" s="247"/>
      <c r="Q288" s="247"/>
      <c r="R288" s="247"/>
      <c r="S288" s="247"/>
      <c r="T288" s="247"/>
      <c r="U288" s="247"/>
      <c r="V288" s="247"/>
      <c r="W288" s="247"/>
      <c r="X288" s="247"/>
      <c r="Y288" s="247"/>
      <c r="Z288" s="247"/>
      <c r="AA288" s="247"/>
      <c r="AB288" s="247"/>
      <c r="AC288" s="247"/>
      <c r="AD288" s="247"/>
      <c r="AE288" s="247"/>
      <c r="AF288" s="247"/>
      <c r="AG288" s="247"/>
      <c r="AH288" s="247"/>
      <c r="AI288" s="247"/>
    </row>
    <row r="289" spans="1:35" ht="12.75">
      <c r="A289" s="247"/>
      <c r="B289" s="247"/>
      <c r="C289" s="247"/>
      <c r="D289" s="247"/>
      <c r="E289" s="247"/>
      <c r="F289" s="247"/>
      <c r="G289" s="247"/>
      <c r="H289" s="247"/>
      <c r="I289" s="247"/>
      <c r="J289" s="247"/>
      <c r="K289" s="247"/>
      <c r="L289" s="247"/>
      <c r="M289" s="247"/>
      <c r="O289" s="247"/>
      <c r="P289" s="247"/>
      <c r="Q289" s="247"/>
      <c r="R289" s="247"/>
      <c r="S289" s="247"/>
      <c r="T289" s="247"/>
      <c r="U289" s="247"/>
      <c r="V289" s="247"/>
      <c r="W289" s="247"/>
      <c r="X289" s="247"/>
      <c r="Y289" s="247"/>
      <c r="Z289" s="247"/>
      <c r="AA289" s="247"/>
      <c r="AB289" s="247"/>
      <c r="AC289" s="247"/>
      <c r="AD289" s="247"/>
      <c r="AE289" s="247"/>
      <c r="AF289" s="247"/>
      <c r="AG289" s="247"/>
      <c r="AH289" s="247"/>
      <c r="AI289" s="247"/>
    </row>
    <row r="290" spans="1:35" ht="12.75">
      <c r="A290" s="247"/>
      <c r="B290" s="247"/>
      <c r="C290" s="247"/>
      <c r="D290" s="247"/>
      <c r="E290" s="247"/>
      <c r="F290" s="247"/>
      <c r="G290" s="247"/>
      <c r="H290" s="247"/>
      <c r="I290" s="247"/>
      <c r="J290" s="247"/>
      <c r="K290" s="247"/>
      <c r="L290" s="247"/>
      <c r="M290" s="247"/>
      <c r="O290" s="247"/>
      <c r="P290" s="247"/>
      <c r="Q290" s="247"/>
      <c r="R290" s="247"/>
      <c r="S290" s="247"/>
      <c r="T290" s="247"/>
      <c r="U290" s="247"/>
      <c r="V290" s="247"/>
      <c r="W290" s="247"/>
      <c r="X290" s="247"/>
      <c r="Y290" s="247"/>
      <c r="Z290" s="247"/>
      <c r="AA290" s="247"/>
      <c r="AB290" s="247"/>
      <c r="AC290" s="247"/>
      <c r="AD290" s="247"/>
      <c r="AE290" s="247"/>
      <c r="AF290" s="247"/>
      <c r="AG290" s="247"/>
      <c r="AH290" s="247"/>
      <c r="AI290" s="247"/>
    </row>
    <row r="291" spans="1:35" ht="12.75">
      <c r="A291" s="247"/>
      <c r="B291" s="247"/>
      <c r="C291" s="247"/>
      <c r="D291" s="247"/>
      <c r="E291" s="247"/>
      <c r="F291" s="247"/>
      <c r="G291" s="247"/>
      <c r="H291" s="247"/>
      <c r="I291" s="247"/>
      <c r="J291" s="247"/>
      <c r="K291" s="247"/>
      <c r="L291" s="247"/>
      <c r="M291" s="247"/>
      <c r="O291" s="247"/>
      <c r="P291" s="247"/>
      <c r="Q291" s="247"/>
      <c r="R291" s="247"/>
      <c r="S291" s="247"/>
      <c r="T291" s="247"/>
      <c r="U291" s="247"/>
      <c r="V291" s="247"/>
      <c r="W291" s="247"/>
      <c r="X291" s="247"/>
      <c r="Y291" s="247"/>
      <c r="Z291" s="247"/>
      <c r="AA291" s="247"/>
      <c r="AB291" s="247"/>
      <c r="AC291" s="247"/>
      <c r="AD291" s="247"/>
      <c r="AE291" s="247"/>
      <c r="AF291" s="247"/>
      <c r="AG291" s="247"/>
      <c r="AH291" s="247"/>
      <c r="AI291" s="247"/>
    </row>
    <row r="292" spans="1:35" ht="12.75">
      <c r="A292" s="247"/>
      <c r="B292" s="247"/>
      <c r="C292" s="247"/>
      <c r="D292" s="247"/>
      <c r="E292" s="247"/>
      <c r="F292" s="247"/>
      <c r="G292" s="247"/>
      <c r="H292" s="247"/>
      <c r="I292" s="247"/>
      <c r="J292" s="247"/>
      <c r="K292" s="247"/>
      <c r="L292" s="247"/>
      <c r="M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row>
    <row r="293" spans="1:35" ht="12.75">
      <c r="A293" s="247"/>
      <c r="B293" s="247"/>
      <c r="C293" s="247"/>
      <c r="D293" s="247"/>
      <c r="E293" s="247"/>
      <c r="F293" s="247"/>
      <c r="G293" s="247"/>
      <c r="H293" s="247"/>
      <c r="I293" s="247"/>
      <c r="J293" s="247"/>
      <c r="K293" s="247"/>
      <c r="L293" s="247"/>
      <c r="M293" s="247"/>
      <c r="O293" s="247"/>
      <c r="P293" s="247"/>
      <c r="Q293" s="247"/>
      <c r="R293" s="247"/>
      <c r="S293" s="247"/>
      <c r="T293" s="247"/>
      <c r="U293" s="247"/>
      <c r="V293" s="247"/>
      <c r="W293" s="247"/>
      <c r="X293" s="247"/>
      <c r="Y293" s="247"/>
      <c r="Z293" s="247"/>
      <c r="AA293" s="247"/>
      <c r="AB293" s="247"/>
      <c r="AC293" s="247"/>
      <c r="AD293" s="247"/>
      <c r="AE293" s="247"/>
      <c r="AF293" s="247"/>
      <c r="AG293" s="247"/>
      <c r="AH293" s="247"/>
      <c r="AI293" s="247"/>
    </row>
    <row r="294" spans="1:35" ht="12.75">
      <c r="A294" s="247"/>
      <c r="B294" s="247"/>
      <c r="C294" s="247"/>
      <c r="D294" s="247"/>
      <c r="E294" s="247"/>
      <c r="F294" s="247"/>
      <c r="G294" s="247"/>
      <c r="H294" s="247"/>
      <c r="I294" s="247"/>
      <c r="J294" s="247"/>
      <c r="K294" s="247"/>
      <c r="L294" s="247"/>
      <c r="M294" s="247"/>
      <c r="O294" s="247"/>
      <c r="P294" s="247"/>
      <c r="Q294" s="247"/>
      <c r="R294" s="247"/>
      <c r="S294" s="247"/>
      <c r="T294" s="247"/>
      <c r="U294" s="247"/>
      <c r="V294" s="247"/>
      <c r="W294" s="247"/>
      <c r="X294" s="247"/>
      <c r="Y294" s="247"/>
      <c r="Z294" s="247"/>
      <c r="AA294" s="247"/>
      <c r="AB294" s="247"/>
      <c r="AC294" s="247"/>
      <c r="AD294" s="247"/>
      <c r="AE294" s="247"/>
      <c r="AF294" s="247"/>
      <c r="AG294" s="247"/>
      <c r="AH294" s="247"/>
      <c r="AI294" s="247"/>
    </row>
    <row r="295" spans="1:35" ht="12.75">
      <c r="A295" s="247"/>
      <c r="B295" s="247"/>
      <c r="C295" s="247"/>
      <c r="D295" s="247"/>
      <c r="E295" s="247"/>
      <c r="F295" s="247"/>
      <c r="G295" s="247"/>
      <c r="H295" s="247"/>
      <c r="I295" s="247"/>
      <c r="J295" s="247"/>
      <c r="K295" s="247"/>
      <c r="L295" s="247"/>
      <c r="M295" s="247"/>
      <c r="O295" s="247"/>
      <c r="P295" s="247"/>
      <c r="Q295" s="247"/>
      <c r="R295" s="247"/>
      <c r="S295" s="247"/>
      <c r="T295" s="247"/>
      <c r="U295" s="247"/>
      <c r="V295" s="247"/>
      <c r="W295" s="247"/>
      <c r="X295" s="247"/>
      <c r="Y295" s="247"/>
      <c r="Z295" s="247"/>
      <c r="AA295" s="247"/>
      <c r="AB295" s="247"/>
      <c r="AC295" s="247"/>
      <c r="AD295" s="247"/>
      <c r="AE295" s="247"/>
      <c r="AF295" s="247"/>
      <c r="AG295" s="247"/>
      <c r="AH295" s="247"/>
      <c r="AI295" s="247"/>
    </row>
    <row r="296" spans="1:35" ht="12.75">
      <c r="A296" s="247"/>
      <c r="B296" s="247"/>
      <c r="C296" s="247"/>
      <c r="D296" s="247"/>
      <c r="E296" s="247"/>
      <c r="F296" s="247"/>
      <c r="G296" s="247"/>
      <c r="H296" s="247"/>
      <c r="I296" s="247"/>
      <c r="J296" s="247"/>
      <c r="K296" s="247"/>
      <c r="L296" s="247"/>
      <c r="M296" s="247"/>
      <c r="O296" s="247"/>
      <c r="P296" s="247"/>
      <c r="Q296" s="247"/>
      <c r="R296" s="247"/>
      <c r="S296" s="247"/>
      <c r="T296" s="247"/>
      <c r="U296" s="247"/>
      <c r="V296" s="247"/>
      <c r="W296" s="247"/>
      <c r="X296" s="247"/>
      <c r="Y296" s="247"/>
      <c r="Z296" s="247"/>
      <c r="AA296" s="247"/>
      <c r="AB296" s="247"/>
      <c r="AC296" s="247"/>
      <c r="AD296" s="247"/>
      <c r="AE296" s="247"/>
      <c r="AF296" s="247"/>
      <c r="AG296" s="247"/>
      <c r="AH296" s="247"/>
      <c r="AI296" s="247"/>
    </row>
    <row r="297" spans="1:35" ht="12.75">
      <c r="A297" s="247"/>
      <c r="B297" s="247"/>
      <c r="C297" s="247"/>
      <c r="D297" s="247"/>
      <c r="E297" s="247"/>
      <c r="F297" s="247"/>
      <c r="G297" s="247"/>
      <c r="H297" s="247"/>
      <c r="I297" s="247"/>
      <c r="J297" s="247"/>
      <c r="K297" s="247"/>
      <c r="L297" s="247"/>
      <c r="M297" s="247"/>
      <c r="O297" s="247"/>
      <c r="P297" s="247"/>
      <c r="Q297" s="247"/>
      <c r="R297" s="247"/>
      <c r="S297" s="247"/>
      <c r="T297" s="247"/>
      <c r="U297" s="247"/>
      <c r="V297" s="247"/>
      <c r="W297" s="247"/>
      <c r="X297" s="247"/>
      <c r="Y297" s="247"/>
      <c r="Z297" s="247"/>
      <c r="AA297" s="247"/>
      <c r="AB297" s="247"/>
      <c r="AC297" s="247"/>
      <c r="AD297" s="247"/>
      <c r="AE297" s="247"/>
      <c r="AF297" s="247"/>
      <c r="AG297" s="247"/>
      <c r="AH297" s="247"/>
      <c r="AI297" s="247"/>
    </row>
    <row r="298" spans="1:35" ht="12.75">
      <c r="A298" s="247"/>
      <c r="B298" s="247"/>
      <c r="C298" s="247"/>
      <c r="D298" s="247"/>
      <c r="E298" s="247"/>
      <c r="F298" s="247"/>
      <c r="G298" s="247"/>
      <c r="H298" s="247"/>
      <c r="I298" s="247"/>
      <c r="J298" s="247"/>
      <c r="K298" s="247"/>
      <c r="L298" s="247"/>
      <c r="M298" s="247"/>
      <c r="O298" s="247"/>
      <c r="P298" s="247"/>
      <c r="Q298" s="247"/>
      <c r="R298" s="247"/>
      <c r="S298" s="247"/>
      <c r="T298" s="247"/>
      <c r="U298" s="247"/>
      <c r="V298" s="247"/>
      <c r="W298" s="247"/>
      <c r="X298" s="247"/>
      <c r="Y298" s="247"/>
      <c r="Z298" s="247"/>
      <c r="AA298" s="247"/>
      <c r="AB298" s="247"/>
      <c r="AC298" s="247"/>
      <c r="AD298" s="247"/>
      <c r="AE298" s="247"/>
      <c r="AF298" s="247"/>
      <c r="AG298" s="247"/>
      <c r="AH298" s="247"/>
      <c r="AI298" s="247"/>
    </row>
    <row r="299" spans="1:35" ht="12.75">
      <c r="A299" s="247"/>
      <c r="B299" s="247"/>
      <c r="C299" s="247"/>
      <c r="D299" s="247"/>
      <c r="E299" s="247"/>
      <c r="F299" s="247"/>
      <c r="G299" s="247"/>
      <c r="H299" s="247"/>
      <c r="I299" s="247"/>
      <c r="J299" s="247"/>
      <c r="K299" s="247"/>
      <c r="L299" s="247"/>
      <c r="M299" s="247"/>
      <c r="O299" s="247"/>
      <c r="P299" s="247"/>
      <c r="Q299" s="247"/>
      <c r="R299" s="247"/>
      <c r="S299" s="247"/>
      <c r="T299" s="247"/>
      <c r="U299" s="247"/>
      <c r="V299" s="247"/>
      <c r="W299" s="247"/>
      <c r="X299" s="247"/>
      <c r="Y299" s="247"/>
      <c r="Z299" s="247"/>
      <c r="AA299" s="247"/>
      <c r="AB299" s="247"/>
      <c r="AC299" s="247"/>
      <c r="AD299" s="247"/>
      <c r="AE299" s="247"/>
      <c r="AF299" s="247"/>
      <c r="AG299" s="247"/>
      <c r="AH299" s="247"/>
      <c r="AI299" s="247"/>
    </row>
    <row r="300" spans="1:35" ht="12.75">
      <c r="A300" s="247"/>
      <c r="B300" s="247"/>
      <c r="C300" s="247"/>
      <c r="D300" s="247"/>
      <c r="E300" s="247"/>
      <c r="F300" s="247"/>
      <c r="G300" s="247"/>
      <c r="H300" s="247"/>
      <c r="I300" s="247"/>
      <c r="J300" s="247"/>
      <c r="K300" s="247"/>
      <c r="L300" s="247"/>
      <c r="M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row>
    <row r="301" spans="1:35" ht="12.75">
      <c r="A301" s="247"/>
      <c r="B301" s="247"/>
      <c r="C301" s="247"/>
      <c r="D301" s="247"/>
      <c r="E301" s="247"/>
      <c r="F301" s="247"/>
      <c r="G301" s="247"/>
      <c r="H301" s="247"/>
      <c r="I301" s="247"/>
      <c r="J301" s="247"/>
      <c r="K301" s="247"/>
      <c r="L301" s="247"/>
      <c r="M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row>
    <row r="302" spans="1:35" ht="12.75">
      <c r="A302" s="247"/>
      <c r="B302" s="247"/>
      <c r="C302" s="247"/>
      <c r="D302" s="247"/>
      <c r="E302" s="247"/>
      <c r="F302" s="247"/>
      <c r="G302" s="247"/>
      <c r="H302" s="247"/>
      <c r="I302" s="247"/>
      <c r="J302" s="247"/>
      <c r="K302" s="247"/>
      <c r="L302" s="247"/>
      <c r="M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row>
    <row r="303" spans="1:35" ht="12.75">
      <c r="A303" s="247"/>
      <c r="B303" s="247"/>
      <c r="C303" s="247"/>
      <c r="D303" s="247"/>
      <c r="E303" s="247"/>
      <c r="F303" s="247"/>
      <c r="G303" s="247"/>
      <c r="H303" s="247"/>
      <c r="I303" s="247"/>
      <c r="J303" s="247"/>
      <c r="K303" s="247"/>
      <c r="L303" s="247"/>
      <c r="M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row>
    <row r="304" spans="1:35" ht="12.75">
      <c r="A304" s="247"/>
      <c r="B304" s="247"/>
      <c r="C304" s="247"/>
      <c r="D304" s="247"/>
      <c r="E304" s="247"/>
      <c r="F304" s="247"/>
      <c r="G304" s="247"/>
      <c r="H304" s="247"/>
      <c r="I304" s="247"/>
      <c r="J304" s="247"/>
      <c r="K304" s="247"/>
      <c r="L304" s="247"/>
      <c r="M304" s="247"/>
      <c r="O304" s="247"/>
      <c r="P304" s="247"/>
      <c r="Q304" s="247"/>
      <c r="R304" s="247"/>
      <c r="S304" s="247"/>
      <c r="T304" s="247"/>
      <c r="U304" s="247"/>
      <c r="V304" s="247"/>
      <c r="W304" s="247"/>
      <c r="X304" s="247"/>
      <c r="Y304" s="247"/>
      <c r="Z304" s="247"/>
      <c r="AA304" s="247"/>
      <c r="AB304" s="247"/>
      <c r="AC304" s="247"/>
      <c r="AD304" s="247"/>
      <c r="AE304" s="247"/>
      <c r="AF304" s="247"/>
      <c r="AG304" s="247"/>
      <c r="AH304" s="247"/>
      <c r="AI304" s="247"/>
    </row>
    <row r="305" spans="1:35" ht="12.75">
      <c r="A305" s="247"/>
      <c r="B305" s="247"/>
      <c r="C305" s="247"/>
      <c r="D305" s="247"/>
      <c r="E305" s="247"/>
      <c r="F305" s="247"/>
      <c r="G305" s="247"/>
      <c r="H305" s="247"/>
      <c r="I305" s="247"/>
      <c r="J305" s="247"/>
      <c r="K305" s="247"/>
      <c r="L305" s="247"/>
      <c r="M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row>
    <row r="306" spans="1:35" ht="12.75">
      <c r="A306" s="247"/>
      <c r="B306" s="247"/>
      <c r="C306" s="247"/>
      <c r="D306" s="247"/>
      <c r="E306" s="247"/>
      <c r="F306" s="247"/>
      <c r="G306" s="247"/>
      <c r="H306" s="247"/>
      <c r="I306" s="247"/>
      <c r="J306" s="247"/>
      <c r="K306" s="247"/>
      <c r="L306" s="247"/>
      <c r="M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row>
    <row r="307" spans="1:35" ht="12.75">
      <c r="A307" s="247"/>
      <c r="B307" s="247"/>
      <c r="C307" s="247"/>
      <c r="D307" s="247"/>
      <c r="E307" s="247"/>
      <c r="F307" s="247"/>
      <c r="G307" s="247"/>
      <c r="H307" s="247"/>
      <c r="I307" s="247"/>
      <c r="J307" s="247"/>
      <c r="K307" s="247"/>
      <c r="L307" s="247"/>
      <c r="M307" s="247"/>
      <c r="O307" s="247"/>
      <c r="P307" s="247"/>
      <c r="Q307" s="247"/>
      <c r="R307" s="247"/>
      <c r="S307" s="247"/>
      <c r="T307" s="247"/>
      <c r="U307" s="247"/>
      <c r="V307" s="247"/>
      <c r="W307" s="247"/>
      <c r="X307" s="247"/>
      <c r="Y307" s="247"/>
      <c r="Z307" s="247"/>
      <c r="AA307" s="247"/>
      <c r="AB307" s="247"/>
      <c r="AC307" s="247"/>
      <c r="AD307" s="247"/>
      <c r="AE307" s="247"/>
      <c r="AF307" s="247"/>
      <c r="AG307" s="247"/>
      <c r="AH307" s="247"/>
      <c r="AI307" s="247"/>
    </row>
    <row r="308" spans="1:35" ht="12.75">
      <c r="A308" s="247"/>
      <c r="B308" s="247"/>
      <c r="C308" s="247"/>
      <c r="D308" s="247"/>
      <c r="E308" s="247"/>
      <c r="F308" s="247"/>
      <c r="G308" s="247"/>
      <c r="H308" s="247"/>
      <c r="I308" s="247"/>
      <c r="J308" s="247"/>
      <c r="K308" s="247"/>
      <c r="L308" s="247"/>
      <c r="M308" s="247"/>
      <c r="O308" s="247"/>
      <c r="P308" s="247"/>
      <c r="Q308" s="247"/>
      <c r="R308" s="247"/>
      <c r="S308" s="247"/>
      <c r="T308" s="247"/>
      <c r="U308" s="247"/>
      <c r="V308" s="247"/>
      <c r="W308" s="247"/>
      <c r="X308" s="247"/>
      <c r="Y308" s="247"/>
      <c r="Z308" s="247"/>
      <c r="AA308" s="247"/>
      <c r="AB308" s="247"/>
      <c r="AC308" s="247"/>
      <c r="AD308" s="247"/>
      <c r="AE308" s="247"/>
      <c r="AF308" s="247"/>
      <c r="AG308" s="247"/>
      <c r="AH308" s="247"/>
      <c r="AI308" s="247"/>
    </row>
    <row r="309" spans="1:35" ht="12.75">
      <c r="A309" s="247"/>
      <c r="B309" s="247"/>
      <c r="C309" s="247"/>
      <c r="D309" s="247"/>
      <c r="E309" s="247"/>
      <c r="F309" s="247"/>
      <c r="G309" s="247"/>
      <c r="H309" s="247"/>
      <c r="I309" s="247"/>
      <c r="J309" s="247"/>
      <c r="K309" s="247"/>
      <c r="L309" s="247"/>
      <c r="M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row>
    <row r="310" spans="1:35" ht="12.75">
      <c r="A310" s="247"/>
      <c r="B310" s="247"/>
      <c r="C310" s="247"/>
      <c r="D310" s="247"/>
      <c r="E310" s="247"/>
      <c r="F310" s="247"/>
      <c r="G310" s="247"/>
      <c r="H310" s="247"/>
      <c r="I310" s="247"/>
      <c r="J310" s="247"/>
      <c r="K310" s="247"/>
      <c r="L310" s="247"/>
      <c r="M310" s="247"/>
      <c r="O310" s="247"/>
      <c r="P310" s="247"/>
      <c r="Q310" s="247"/>
      <c r="R310" s="247"/>
      <c r="S310" s="247"/>
      <c r="T310" s="247"/>
      <c r="U310" s="247"/>
      <c r="V310" s="247"/>
      <c r="W310" s="247"/>
      <c r="X310" s="247"/>
      <c r="Y310" s="247"/>
      <c r="Z310" s="247"/>
      <c r="AA310" s="247"/>
      <c r="AB310" s="247"/>
      <c r="AC310" s="247"/>
      <c r="AD310" s="247"/>
      <c r="AE310" s="247"/>
      <c r="AF310" s="247"/>
      <c r="AG310" s="247"/>
      <c r="AH310" s="247"/>
      <c r="AI310" s="247"/>
    </row>
    <row r="311" spans="1:35" ht="12.75">
      <c r="A311" s="247"/>
      <c r="B311" s="247"/>
      <c r="C311" s="247"/>
      <c r="D311" s="247"/>
      <c r="E311" s="247"/>
      <c r="F311" s="247"/>
      <c r="G311" s="247"/>
      <c r="H311" s="247"/>
      <c r="I311" s="247"/>
      <c r="J311" s="247"/>
      <c r="K311" s="247"/>
      <c r="L311" s="247"/>
      <c r="M311" s="247"/>
      <c r="O311" s="247"/>
      <c r="P311" s="247"/>
      <c r="Q311" s="247"/>
      <c r="R311" s="247"/>
      <c r="S311" s="247"/>
      <c r="T311" s="247"/>
      <c r="U311" s="247"/>
      <c r="V311" s="247"/>
      <c r="W311" s="247"/>
      <c r="X311" s="247"/>
      <c r="Y311" s="247"/>
      <c r="Z311" s="247"/>
      <c r="AA311" s="247"/>
      <c r="AB311" s="247"/>
      <c r="AC311" s="247"/>
      <c r="AD311" s="247"/>
      <c r="AE311" s="247"/>
      <c r="AF311" s="247"/>
      <c r="AG311" s="247"/>
      <c r="AH311" s="247"/>
      <c r="AI311" s="247"/>
    </row>
    <row r="312" spans="1:35" ht="12.75">
      <c r="A312" s="247"/>
      <c r="B312" s="247"/>
      <c r="C312" s="247"/>
      <c r="D312" s="247"/>
      <c r="E312" s="247"/>
      <c r="F312" s="247"/>
      <c r="G312" s="247"/>
      <c r="H312" s="247"/>
      <c r="I312" s="247"/>
      <c r="J312" s="247"/>
      <c r="K312" s="247"/>
      <c r="L312" s="247"/>
      <c r="M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row>
    <row r="313" spans="1:35" ht="12.75">
      <c r="A313" s="247"/>
      <c r="B313" s="247"/>
      <c r="C313" s="247"/>
      <c r="D313" s="247"/>
      <c r="E313" s="247"/>
      <c r="F313" s="247"/>
      <c r="G313" s="247"/>
      <c r="H313" s="247"/>
      <c r="I313" s="247"/>
      <c r="J313" s="247"/>
      <c r="K313" s="247"/>
      <c r="L313" s="247"/>
      <c r="M313" s="247"/>
      <c r="O313" s="247"/>
      <c r="P313" s="247"/>
      <c r="Q313" s="247"/>
      <c r="R313" s="247"/>
      <c r="S313" s="247"/>
      <c r="T313" s="247"/>
      <c r="U313" s="247"/>
      <c r="V313" s="247"/>
      <c r="W313" s="247"/>
      <c r="X313" s="247"/>
      <c r="Y313" s="247"/>
      <c r="Z313" s="247"/>
      <c r="AA313" s="247"/>
      <c r="AB313" s="247"/>
      <c r="AC313" s="247"/>
      <c r="AD313" s="247"/>
      <c r="AE313" s="247"/>
      <c r="AF313" s="247"/>
      <c r="AG313" s="247"/>
      <c r="AH313" s="247"/>
      <c r="AI313" s="247"/>
    </row>
    <row r="314" spans="1:35" ht="12.75">
      <c r="A314" s="247"/>
      <c r="B314" s="247"/>
      <c r="C314" s="247"/>
      <c r="D314" s="247"/>
      <c r="E314" s="247"/>
      <c r="F314" s="247"/>
      <c r="G314" s="247"/>
      <c r="H314" s="247"/>
      <c r="I314" s="247"/>
      <c r="J314" s="247"/>
      <c r="K314" s="247"/>
      <c r="L314" s="247"/>
      <c r="M314" s="247"/>
      <c r="O314" s="247"/>
      <c r="P314" s="247"/>
      <c r="Q314" s="247"/>
      <c r="R314" s="247"/>
      <c r="S314" s="247"/>
      <c r="T314" s="247"/>
      <c r="U314" s="247"/>
      <c r="V314" s="247"/>
      <c r="W314" s="247"/>
      <c r="X314" s="247"/>
      <c r="Y314" s="247"/>
      <c r="Z314" s="247"/>
      <c r="AA314" s="247"/>
      <c r="AB314" s="247"/>
      <c r="AC314" s="247"/>
      <c r="AD314" s="247"/>
      <c r="AE314" s="247"/>
      <c r="AF314" s="247"/>
      <c r="AG314" s="247"/>
      <c r="AH314" s="247"/>
      <c r="AI314" s="247"/>
    </row>
    <row r="315" spans="1:35" ht="12.75">
      <c r="A315" s="247"/>
      <c r="B315" s="247"/>
      <c r="C315" s="247"/>
      <c r="D315" s="247"/>
      <c r="E315" s="247"/>
      <c r="F315" s="247"/>
      <c r="G315" s="247"/>
      <c r="H315" s="247"/>
      <c r="I315" s="247"/>
      <c r="J315" s="247"/>
      <c r="K315" s="247"/>
      <c r="L315" s="247"/>
      <c r="M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row>
    <row r="316" spans="1:35" ht="12.75">
      <c r="A316" s="247"/>
      <c r="B316" s="247"/>
      <c r="C316" s="247"/>
      <c r="D316" s="247"/>
      <c r="E316" s="247"/>
      <c r="F316" s="247"/>
      <c r="G316" s="247"/>
      <c r="H316" s="247"/>
      <c r="I316" s="247"/>
      <c r="J316" s="247"/>
      <c r="K316" s="247"/>
      <c r="L316" s="247"/>
      <c r="M316" s="247"/>
      <c r="O316" s="247"/>
      <c r="P316" s="247"/>
      <c r="Q316" s="247"/>
      <c r="R316" s="247"/>
      <c r="S316" s="247"/>
      <c r="T316" s="247"/>
      <c r="U316" s="247"/>
      <c r="V316" s="247"/>
      <c r="W316" s="247"/>
      <c r="X316" s="247"/>
      <c r="Y316" s="247"/>
      <c r="Z316" s="247"/>
      <c r="AA316" s="247"/>
      <c r="AB316" s="247"/>
      <c r="AC316" s="247"/>
      <c r="AD316" s="247"/>
      <c r="AE316" s="247"/>
      <c r="AF316" s="247"/>
      <c r="AG316" s="247"/>
      <c r="AH316" s="247"/>
      <c r="AI316" s="247"/>
    </row>
    <row r="317" spans="1:35" ht="12.75">
      <c r="A317" s="247"/>
      <c r="B317" s="247"/>
      <c r="C317" s="247"/>
      <c r="D317" s="247"/>
      <c r="E317" s="247"/>
      <c r="F317" s="247"/>
      <c r="G317" s="247"/>
      <c r="H317" s="247"/>
      <c r="I317" s="247"/>
      <c r="J317" s="247"/>
      <c r="K317" s="247"/>
      <c r="L317" s="247"/>
      <c r="M317" s="247"/>
      <c r="O317" s="247"/>
      <c r="P317" s="247"/>
      <c r="Q317" s="247"/>
      <c r="R317" s="247"/>
      <c r="S317" s="247"/>
      <c r="T317" s="247"/>
      <c r="U317" s="247"/>
      <c r="V317" s="247"/>
      <c r="W317" s="247"/>
      <c r="X317" s="247"/>
      <c r="Y317" s="247"/>
      <c r="Z317" s="247"/>
      <c r="AA317" s="247"/>
      <c r="AB317" s="247"/>
      <c r="AC317" s="247"/>
      <c r="AD317" s="247"/>
      <c r="AE317" s="247"/>
      <c r="AF317" s="247"/>
      <c r="AG317" s="247"/>
      <c r="AH317" s="247"/>
      <c r="AI317" s="247"/>
    </row>
    <row r="318" spans="1:35" ht="12.75">
      <c r="A318" s="247"/>
      <c r="B318" s="247"/>
      <c r="C318" s="247"/>
      <c r="D318" s="247"/>
      <c r="E318" s="247"/>
      <c r="F318" s="247"/>
      <c r="G318" s="247"/>
      <c r="H318" s="247"/>
      <c r="I318" s="247"/>
      <c r="J318" s="247"/>
      <c r="K318" s="247"/>
      <c r="L318" s="247"/>
      <c r="M318" s="247"/>
      <c r="O318" s="247"/>
      <c r="P318" s="247"/>
      <c r="Q318" s="247"/>
      <c r="R318" s="247"/>
      <c r="S318" s="247"/>
      <c r="T318" s="247"/>
      <c r="U318" s="247"/>
      <c r="V318" s="247"/>
      <c r="W318" s="247"/>
      <c r="X318" s="247"/>
      <c r="Y318" s="247"/>
      <c r="Z318" s="247"/>
      <c r="AA318" s="247"/>
      <c r="AB318" s="247"/>
      <c r="AC318" s="247"/>
      <c r="AD318" s="247"/>
      <c r="AE318" s="247"/>
      <c r="AF318" s="247"/>
      <c r="AG318" s="247"/>
      <c r="AH318" s="247"/>
      <c r="AI318" s="247"/>
    </row>
    <row r="319" spans="1:35" ht="12.75">
      <c r="A319" s="247"/>
      <c r="B319" s="247"/>
      <c r="C319" s="247"/>
      <c r="D319" s="247"/>
      <c r="E319" s="247"/>
      <c r="F319" s="247"/>
      <c r="G319" s="247"/>
      <c r="H319" s="247"/>
      <c r="I319" s="247"/>
      <c r="J319" s="247"/>
      <c r="K319" s="247"/>
      <c r="L319" s="247"/>
      <c r="M319" s="247"/>
      <c r="O319" s="247"/>
      <c r="P319" s="247"/>
      <c r="Q319" s="247"/>
      <c r="R319" s="247"/>
      <c r="S319" s="247"/>
      <c r="T319" s="247"/>
      <c r="U319" s="247"/>
      <c r="V319" s="247"/>
      <c r="W319" s="247"/>
      <c r="X319" s="247"/>
      <c r="Y319" s="247"/>
      <c r="Z319" s="247"/>
      <c r="AA319" s="247"/>
      <c r="AB319" s="247"/>
      <c r="AC319" s="247"/>
      <c r="AD319" s="247"/>
      <c r="AE319" s="247"/>
      <c r="AF319" s="247"/>
      <c r="AG319" s="247"/>
      <c r="AH319" s="247"/>
      <c r="AI319" s="247"/>
    </row>
    <row r="320" spans="1:35" ht="12.75">
      <c r="A320" s="247"/>
      <c r="B320" s="247"/>
      <c r="C320" s="247"/>
      <c r="D320" s="247"/>
      <c r="E320" s="247"/>
      <c r="F320" s="247"/>
      <c r="G320" s="247"/>
      <c r="H320" s="247"/>
      <c r="I320" s="247"/>
      <c r="J320" s="247"/>
      <c r="K320" s="247"/>
      <c r="L320" s="247"/>
      <c r="M320" s="247"/>
      <c r="O320" s="247"/>
      <c r="P320" s="247"/>
      <c r="Q320" s="247"/>
      <c r="R320" s="247"/>
      <c r="S320" s="247"/>
      <c r="T320" s="247"/>
      <c r="U320" s="247"/>
      <c r="V320" s="247"/>
      <c r="W320" s="247"/>
      <c r="X320" s="247"/>
      <c r="Y320" s="247"/>
      <c r="Z320" s="247"/>
      <c r="AA320" s="247"/>
      <c r="AB320" s="247"/>
      <c r="AC320" s="247"/>
      <c r="AD320" s="247"/>
      <c r="AE320" s="247"/>
      <c r="AF320" s="247"/>
      <c r="AG320" s="247"/>
      <c r="AH320" s="247"/>
      <c r="AI320" s="247"/>
    </row>
    <row r="321" spans="1:35" ht="12.75">
      <c r="A321" s="247"/>
      <c r="B321" s="247"/>
      <c r="C321" s="247"/>
      <c r="D321" s="247"/>
      <c r="E321" s="247"/>
      <c r="F321" s="247"/>
      <c r="G321" s="247"/>
      <c r="H321" s="247"/>
      <c r="I321" s="247"/>
      <c r="J321" s="247"/>
      <c r="K321" s="247"/>
      <c r="L321" s="247"/>
      <c r="M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row>
    <row r="322" spans="1:35" ht="12.75">
      <c r="A322" s="247"/>
      <c r="B322" s="247"/>
      <c r="C322" s="247"/>
      <c r="D322" s="247"/>
      <c r="E322" s="247"/>
      <c r="F322" s="247"/>
      <c r="G322" s="247"/>
      <c r="H322" s="247"/>
      <c r="I322" s="247"/>
      <c r="J322" s="247"/>
      <c r="K322" s="247"/>
      <c r="L322" s="247"/>
      <c r="M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row>
    <row r="323" spans="1:35" ht="12.75">
      <c r="A323" s="247"/>
      <c r="B323" s="247"/>
      <c r="C323" s="247"/>
      <c r="D323" s="247"/>
      <c r="E323" s="247"/>
      <c r="F323" s="247"/>
      <c r="G323" s="247"/>
      <c r="H323" s="247"/>
      <c r="I323" s="247"/>
      <c r="J323" s="247"/>
      <c r="K323" s="247"/>
      <c r="L323" s="247"/>
      <c r="M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row>
    <row r="324" spans="1:35" ht="12.75">
      <c r="A324" s="247"/>
      <c r="B324" s="247"/>
      <c r="C324" s="247"/>
      <c r="D324" s="247"/>
      <c r="E324" s="247"/>
      <c r="F324" s="247"/>
      <c r="G324" s="247"/>
      <c r="H324" s="247"/>
      <c r="I324" s="247"/>
      <c r="J324" s="247"/>
      <c r="K324" s="247"/>
      <c r="L324" s="247"/>
      <c r="M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row>
    <row r="325" spans="1:35" ht="12.75">
      <c r="A325" s="247"/>
      <c r="B325" s="247"/>
      <c r="C325" s="247"/>
      <c r="D325" s="247"/>
      <c r="E325" s="247"/>
      <c r="F325" s="247"/>
      <c r="G325" s="247"/>
      <c r="H325" s="247"/>
      <c r="I325" s="247"/>
      <c r="J325" s="247"/>
      <c r="K325" s="247"/>
      <c r="L325" s="247"/>
      <c r="M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row>
    <row r="326" spans="1:35" ht="12.75">
      <c r="A326" s="247"/>
      <c r="B326" s="247"/>
      <c r="C326" s="247"/>
      <c r="D326" s="247"/>
      <c r="E326" s="247"/>
      <c r="F326" s="247"/>
      <c r="G326" s="247"/>
      <c r="H326" s="247"/>
      <c r="I326" s="247"/>
      <c r="J326" s="247"/>
      <c r="K326" s="247"/>
      <c r="L326" s="247"/>
      <c r="M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row>
    <row r="327" spans="1:35" ht="12.75">
      <c r="A327" s="247"/>
      <c r="B327" s="247"/>
      <c r="C327" s="247"/>
      <c r="D327" s="247"/>
      <c r="E327" s="247"/>
      <c r="F327" s="247"/>
      <c r="G327" s="247"/>
      <c r="H327" s="247"/>
      <c r="I327" s="247"/>
      <c r="J327" s="247"/>
      <c r="K327" s="247"/>
      <c r="L327" s="247"/>
      <c r="M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row>
    <row r="328" spans="1:35" ht="12.75">
      <c r="A328" s="247"/>
      <c r="B328" s="247"/>
      <c r="C328" s="247"/>
      <c r="D328" s="247"/>
      <c r="E328" s="247"/>
      <c r="F328" s="247"/>
      <c r="G328" s="247"/>
      <c r="H328" s="247"/>
      <c r="I328" s="247"/>
      <c r="J328" s="247"/>
      <c r="K328" s="247"/>
      <c r="L328" s="247"/>
      <c r="M328" s="247"/>
      <c r="O328" s="247"/>
      <c r="P328" s="247"/>
      <c r="Q328" s="247"/>
      <c r="R328" s="247"/>
      <c r="S328" s="247"/>
      <c r="T328" s="247"/>
      <c r="U328" s="247"/>
      <c r="V328" s="247"/>
      <c r="W328" s="247"/>
      <c r="X328" s="247"/>
      <c r="Y328" s="247"/>
      <c r="Z328" s="247"/>
      <c r="AA328" s="247"/>
      <c r="AB328" s="247"/>
      <c r="AC328" s="247"/>
      <c r="AD328" s="247"/>
      <c r="AE328" s="247"/>
      <c r="AF328" s="247"/>
      <c r="AG328" s="247"/>
      <c r="AH328" s="247"/>
      <c r="AI328" s="247"/>
    </row>
    <row r="329" spans="1:35" ht="12.75">
      <c r="A329" s="247"/>
      <c r="B329" s="247"/>
      <c r="C329" s="247"/>
      <c r="D329" s="247"/>
      <c r="E329" s="247"/>
      <c r="F329" s="247"/>
      <c r="G329" s="247"/>
      <c r="H329" s="247"/>
      <c r="I329" s="247"/>
      <c r="J329" s="247"/>
      <c r="K329" s="247"/>
      <c r="L329" s="247"/>
      <c r="M329" s="247"/>
      <c r="O329" s="247"/>
      <c r="P329" s="247"/>
      <c r="Q329" s="247"/>
      <c r="R329" s="247"/>
      <c r="S329" s="247"/>
      <c r="T329" s="247"/>
      <c r="U329" s="247"/>
      <c r="V329" s="247"/>
      <c r="W329" s="247"/>
      <c r="X329" s="247"/>
      <c r="Y329" s="247"/>
      <c r="Z329" s="247"/>
      <c r="AA329" s="247"/>
      <c r="AB329" s="247"/>
      <c r="AC329" s="247"/>
      <c r="AD329" s="247"/>
      <c r="AE329" s="247"/>
      <c r="AF329" s="247"/>
      <c r="AG329" s="247"/>
      <c r="AH329" s="247"/>
      <c r="AI329" s="247"/>
    </row>
    <row r="330" spans="1:35" ht="12.75">
      <c r="A330" s="247"/>
      <c r="B330" s="247"/>
      <c r="C330" s="247"/>
      <c r="D330" s="247"/>
      <c r="E330" s="247"/>
      <c r="F330" s="247"/>
      <c r="G330" s="247"/>
      <c r="H330" s="247"/>
      <c r="I330" s="247"/>
      <c r="J330" s="247"/>
      <c r="K330" s="247"/>
      <c r="L330" s="247"/>
      <c r="M330" s="247"/>
      <c r="O330" s="247"/>
      <c r="P330" s="247"/>
      <c r="Q330" s="247"/>
      <c r="R330" s="247"/>
      <c r="S330" s="247"/>
      <c r="T330" s="247"/>
      <c r="U330" s="247"/>
      <c r="V330" s="247"/>
      <c r="W330" s="247"/>
      <c r="X330" s="247"/>
      <c r="Y330" s="247"/>
      <c r="Z330" s="247"/>
      <c r="AA330" s="247"/>
      <c r="AB330" s="247"/>
      <c r="AC330" s="247"/>
      <c r="AD330" s="247"/>
      <c r="AE330" s="247"/>
      <c r="AF330" s="247"/>
      <c r="AG330" s="247"/>
      <c r="AH330" s="247"/>
      <c r="AI330" s="247"/>
    </row>
    <row r="331" spans="1:35" ht="12.75">
      <c r="A331" s="247"/>
      <c r="B331" s="247"/>
      <c r="C331" s="247"/>
      <c r="D331" s="247"/>
      <c r="E331" s="247"/>
      <c r="F331" s="247"/>
      <c r="G331" s="247"/>
      <c r="H331" s="247"/>
      <c r="I331" s="247"/>
      <c r="J331" s="247"/>
      <c r="K331" s="247"/>
      <c r="L331" s="247"/>
      <c r="M331" s="247"/>
      <c r="O331" s="247"/>
      <c r="P331" s="247"/>
      <c r="Q331" s="247"/>
      <c r="R331" s="247"/>
      <c r="S331" s="247"/>
      <c r="T331" s="247"/>
      <c r="U331" s="247"/>
      <c r="V331" s="247"/>
      <c r="W331" s="247"/>
      <c r="X331" s="247"/>
      <c r="Y331" s="247"/>
      <c r="Z331" s="247"/>
      <c r="AA331" s="247"/>
      <c r="AB331" s="247"/>
      <c r="AC331" s="247"/>
      <c r="AD331" s="247"/>
      <c r="AE331" s="247"/>
      <c r="AF331" s="247"/>
      <c r="AG331" s="247"/>
      <c r="AH331" s="247"/>
      <c r="AI331" s="247"/>
    </row>
    <row r="332" spans="1:35" ht="12.75">
      <c r="A332" s="247"/>
      <c r="B332" s="247"/>
      <c r="C332" s="247"/>
      <c r="D332" s="247"/>
      <c r="E332" s="247"/>
      <c r="F332" s="247"/>
      <c r="G332" s="247"/>
      <c r="H332" s="247"/>
      <c r="I332" s="247"/>
      <c r="J332" s="247"/>
      <c r="K332" s="247"/>
      <c r="L332" s="247"/>
      <c r="M332" s="247"/>
      <c r="O332" s="247"/>
      <c r="P332" s="247"/>
      <c r="Q332" s="247"/>
      <c r="R332" s="247"/>
      <c r="S332" s="247"/>
      <c r="T332" s="247"/>
      <c r="U332" s="247"/>
      <c r="V332" s="247"/>
      <c r="W332" s="247"/>
      <c r="X332" s="247"/>
      <c r="Y332" s="247"/>
      <c r="Z332" s="247"/>
      <c r="AA332" s="247"/>
      <c r="AB332" s="247"/>
      <c r="AC332" s="247"/>
      <c r="AD332" s="247"/>
      <c r="AE332" s="247"/>
      <c r="AF332" s="247"/>
      <c r="AG332" s="247"/>
      <c r="AH332" s="247"/>
      <c r="AI332" s="247"/>
    </row>
    <row r="333" spans="1:35" ht="12.75">
      <c r="A333" s="247"/>
      <c r="B333" s="247"/>
      <c r="C333" s="247"/>
      <c r="D333" s="247"/>
      <c r="E333" s="247"/>
      <c r="F333" s="247"/>
      <c r="G333" s="247"/>
      <c r="H333" s="247"/>
      <c r="I333" s="247"/>
      <c r="J333" s="247"/>
      <c r="K333" s="247"/>
      <c r="L333" s="247"/>
      <c r="M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row>
    <row r="334" spans="1:35" ht="12.75">
      <c r="A334" s="247"/>
      <c r="B334" s="247"/>
      <c r="C334" s="247"/>
      <c r="D334" s="247"/>
      <c r="E334" s="247"/>
      <c r="F334" s="247"/>
      <c r="G334" s="247"/>
      <c r="H334" s="247"/>
      <c r="I334" s="247"/>
      <c r="J334" s="247"/>
      <c r="K334" s="247"/>
      <c r="L334" s="247"/>
      <c r="M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row>
    <row r="335" spans="1:35" ht="12.75">
      <c r="A335" s="247"/>
      <c r="B335" s="247"/>
      <c r="C335" s="247"/>
      <c r="D335" s="247"/>
      <c r="E335" s="247"/>
      <c r="F335" s="247"/>
      <c r="G335" s="247"/>
      <c r="H335" s="247"/>
      <c r="I335" s="247"/>
      <c r="J335" s="247"/>
      <c r="K335" s="247"/>
      <c r="L335" s="247"/>
      <c r="M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row>
    <row r="336" spans="1:35" ht="12.75">
      <c r="A336" s="247"/>
      <c r="B336" s="247"/>
      <c r="C336" s="247"/>
      <c r="D336" s="247"/>
      <c r="E336" s="247"/>
      <c r="F336" s="247"/>
      <c r="G336" s="247"/>
      <c r="H336" s="247"/>
      <c r="I336" s="247"/>
      <c r="J336" s="247"/>
      <c r="K336" s="247"/>
      <c r="L336" s="247"/>
      <c r="M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row>
    <row r="337" spans="1:35" ht="12.75">
      <c r="A337" s="247"/>
      <c r="B337" s="247"/>
      <c r="C337" s="247"/>
      <c r="D337" s="247"/>
      <c r="E337" s="247"/>
      <c r="F337" s="247"/>
      <c r="G337" s="247"/>
      <c r="H337" s="247"/>
      <c r="I337" s="247"/>
      <c r="J337" s="247"/>
      <c r="K337" s="247"/>
      <c r="L337" s="247"/>
      <c r="M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row>
    <row r="338" spans="1:35" ht="12.75">
      <c r="A338" s="247"/>
      <c r="B338" s="247"/>
      <c r="C338" s="247"/>
      <c r="D338" s="247"/>
      <c r="E338" s="247"/>
      <c r="F338" s="247"/>
      <c r="G338" s="247"/>
      <c r="H338" s="247"/>
      <c r="I338" s="247"/>
      <c r="J338" s="247"/>
      <c r="K338" s="247"/>
      <c r="L338" s="247"/>
      <c r="M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row>
    <row r="339" spans="1:35" ht="12.75">
      <c r="A339" s="247"/>
      <c r="B339" s="247"/>
      <c r="C339" s="247"/>
      <c r="D339" s="247"/>
      <c r="E339" s="247"/>
      <c r="F339" s="247"/>
      <c r="G339" s="247"/>
      <c r="H339" s="247"/>
      <c r="I339" s="247"/>
      <c r="J339" s="247"/>
      <c r="K339" s="247"/>
      <c r="L339" s="247"/>
      <c r="M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row>
    <row r="340" spans="1:35" ht="12.75">
      <c r="A340" s="247"/>
      <c r="B340" s="247"/>
      <c r="C340" s="247"/>
      <c r="D340" s="247"/>
      <c r="E340" s="247"/>
      <c r="F340" s="247"/>
      <c r="G340" s="247"/>
      <c r="H340" s="247"/>
      <c r="I340" s="247"/>
      <c r="J340" s="247"/>
      <c r="K340" s="247"/>
      <c r="L340" s="247"/>
      <c r="M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row>
    <row r="341" spans="1:35" ht="12.75">
      <c r="A341" s="247"/>
      <c r="B341" s="247"/>
      <c r="C341" s="247"/>
      <c r="D341" s="247"/>
      <c r="E341" s="247"/>
      <c r="F341" s="247"/>
      <c r="G341" s="247"/>
      <c r="H341" s="247"/>
      <c r="I341" s="247"/>
      <c r="J341" s="247"/>
      <c r="K341" s="247"/>
      <c r="L341" s="247"/>
      <c r="M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row>
    <row r="342" spans="1:35" ht="12.75">
      <c r="A342" s="247"/>
      <c r="B342" s="247"/>
      <c r="C342" s="247"/>
      <c r="D342" s="247"/>
      <c r="E342" s="247"/>
      <c r="F342" s="247"/>
      <c r="G342" s="247"/>
      <c r="H342" s="247"/>
      <c r="I342" s="247"/>
      <c r="J342" s="247"/>
      <c r="K342" s="247"/>
      <c r="L342" s="247"/>
      <c r="M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row>
    <row r="343" spans="1:35" ht="12.75">
      <c r="A343" s="247"/>
      <c r="B343" s="247"/>
      <c r="C343" s="247"/>
      <c r="D343" s="247"/>
      <c r="E343" s="247"/>
      <c r="F343" s="247"/>
      <c r="G343" s="247"/>
      <c r="H343" s="247"/>
      <c r="I343" s="247"/>
      <c r="J343" s="247"/>
      <c r="K343" s="247"/>
      <c r="L343" s="247"/>
      <c r="M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row>
    <row r="344" spans="1:35" ht="12.75">
      <c r="A344" s="247"/>
      <c r="B344" s="247"/>
      <c r="C344" s="247"/>
      <c r="D344" s="247"/>
      <c r="E344" s="247"/>
      <c r="F344" s="247"/>
      <c r="G344" s="247"/>
      <c r="H344" s="247"/>
      <c r="I344" s="247"/>
      <c r="J344" s="247"/>
      <c r="K344" s="247"/>
      <c r="L344" s="247"/>
      <c r="M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row>
    <row r="345" spans="1:35" ht="12.75">
      <c r="A345" s="247"/>
      <c r="B345" s="247"/>
      <c r="C345" s="247"/>
      <c r="D345" s="247"/>
      <c r="E345" s="247"/>
      <c r="F345" s="247"/>
      <c r="G345" s="247"/>
      <c r="H345" s="247"/>
      <c r="I345" s="247"/>
      <c r="J345" s="247"/>
      <c r="K345" s="247"/>
      <c r="L345" s="247"/>
      <c r="M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row>
    <row r="346" spans="1:35" ht="12.75">
      <c r="A346" s="247"/>
      <c r="B346" s="247"/>
      <c r="C346" s="247"/>
      <c r="D346" s="247"/>
      <c r="E346" s="247"/>
      <c r="F346" s="247"/>
      <c r="G346" s="247"/>
      <c r="H346" s="247"/>
      <c r="I346" s="247"/>
      <c r="J346" s="247"/>
      <c r="K346" s="247"/>
      <c r="L346" s="247"/>
      <c r="M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row>
    <row r="347" spans="1:35" ht="12.75">
      <c r="A347" s="247"/>
      <c r="B347" s="247"/>
      <c r="C347" s="247"/>
      <c r="D347" s="247"/>
      <c r="E347" s="247"/>
      <c r="F347" s="247"/>
      <c r="G347" s="247"/>
      <c r="H347" s="247"/>
      <c r="I347" s="247"/>
      <c r="J347" s="247"/>
      <c r="K347" s="247"/>
      <c r="L347" s="247"/>
      <c r="M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row>
    <row r="348" spans="1:35" ht="12.75">
      <c r="A348" s="247"/>
      <c r="B348" s="247"/>
      <c r="C348" s="247"/>
      <c r="D348" s="247"/>
      <c r="E348" s="247"/>
      <c r="F348" s="247"/>
      <c r="G348" s="247"/>
      <c r="H348" s="247"/>
      <c r="I348" s="247"/>
      <c r="J348" s="247"/>
      <c r="K348" s="247"/>
      <c r="L348" s="247"/>
      <c r="M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row>
    <row r="349" spans="1:35" ht="12.75">
      <c r="A349" s="247"/>
      <c r="B349" s="247"/>
      <c r="C349" s="247"/>
      <c r="D349" s="247"/>
      <c r="E349" s="247"/>
      <c r="F349" s="247"/>
      <c r="G349" s="247"/>
      <c r="H349" s="247"/>
      <c r="I349" s="247"/>
      <c r="J349" s="247"/>
      <c r="K349" s="247"/>
      <c r="L349" s="247"/>
      <c r="M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row>
    <row r="350" spans="1:35" ht="12.75">
      <c r="A350" s="247"/>
      <c r="B350" s="247"/>
      <c r="C350" s="247"/>
      <c r="D350" s="247"/>
      <c r="E350" s="247"/>
      <c r="F350" s="247"/>
      <c r="G350" s="247"/>
      <c r="H350" s="247"/>
      <c r="I350" s="247"/>
      <c r="J350" s="247"/>
      <c r="K350" s="247"/>
      <c r="L350" s="247"/>
      <c r="M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row>
    <row r="351" spans="1:35" ht="12.75">
      <c r="A351" s="247"/>
      <c r="B351" s="247"/>
      <c r="C351" s="247"/>
      <c r="D351" s="247"/>
      <c r="E351" s="247"/>
      <c r="F351" s="247"/>
      <c r="G351" s="247"/>
      <c r="H351" s="247"/>
      <c r="I351" s="247"/>
      <c r="J351" s="247"/>
      <c r="K351" s="247"/>
      <c r="L351" s="247"/>
      <c r="M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row>
    <row r="352" spans="1:35" ht="12.75">
      <c r="A352" s="247"/>
      <c r="B352" s="247"/>
      <c r="C352" s="247"/>
      <c r="D352" s="247"/>
      <c r="E352" s="247"/>
      <c r="F352" s="247"/>
      <c r="G352" s="247"/>
      <c r="H352" s="247"/>
      <c r="I352" s="247"/>
      <c r="J352" s="247"/>
      <c r="K352" s="247"/>
      <c r="L352" s="247"/>
      <c r="M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row>
    <row r="353" spans="1:35" ht="12.75">
      <c r="A353" s="247"/>
      <c r="B353" s="247"/>
      <c r="C353" s="247"/>
      <c r="D353" s="247"/>
      <c r="E353" s="247"/>
      <c r="F353" s="247"/>
      <c r="G353" s="247"/>
      <c r="H353" s="247"/>
      <c r="I353" s="247"/>
      <c r="J353" s="247"/>
      <c r="K353" s="247"/>
      <c r="L353" s="247"/>
      <c r="M353" s="247"/>
      <c r="O353" s="247"/>
      <c r="P353" s="247"/>
      <c r="Q353" s="247"/>
      <c r="R353" s="247"/>
      <c r="S353" s="247"/>
      <c r="T353" s="247"/>
      <c r="U353" s="247"/>
      <c r="V353" s="247"/>
      <c r="W353" s="247"/>
      <c r="X353" s="247"/>
      <c r="Y353" s="247"/>
      <c r="Z353" s="247"/>
      <c r="AA353" s="247"/>
      <c r="AB353" s="247"/>
      <c r="AC353" s="247"/>
      <c r="AD353" s="247"/>
      <c r="AE353" s="247"/>
      <c r="AF353" s="247"/>
      <c r="AG353" s="247"/>
      <c r="AH353" s="247"/>
      <c r="AI353" s="247"/>
    </row>
    <row r="354" spans="1:35" ht="12.75">
      <c r="A354" s="247"/>
      <c r="B354" s="247"/>
      <c r="C354" s="247"/>
      <c r="D354" s="247"/>
      <c r="E354" s="247"/>
      <c r="F354" s="247"/>
      <c r="G354" s="247"/>
      <c r="H354" s="247"/>
      <c r="I354" s="247"/>
      <c r="J354" s="247"/>
      <c r="K354" s="247"/>
      <c r="L354" s="247"/>
      <c r="M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row>
    <row r="355" spans="1:35" ht="12.75">
      <c r="A355" s="247"/>
      <c r="B355" s="247"/>
      <c r="C355" s="247"/>
      <c r="D355" s="247"/>
      <c r="E355" s="247"/>
      <c r="F355" s="247"/>
      <c r="G355" s="247"/>
      <c r="H355" s="247"/>
      <c r="I355" s="247"/>
      <c r="J355" s="247"/>
      <c r="K355" s="247"/>
      <c r="L355" s="247"/>
      <c r="M355" s="247"/>
      <c r="O355" s="247"/>
      <c r="P355" s="247"/>
      <c r="Q355" s="247"/>
      <c r="R355" s="247"/>
      <c r="S355" s="247"/>
      <c r="T355" s="247"/>
      <c r="U355" s="247"/>
      <c r="V355" s="247"/>
      <c r="W355" s="247"/>
      <c r="X355" s="247"/>
      <c r="Y355" s="247"/>
      <c r="Z355" s="247"/>
      <c r="AA355" s="247"/>
      <c r="AB355" s="247"/>
      <c r="AC355" s="247"/>
      <c r="AD355" s="247"/>
      <c r="AE355" s="247"/>
      <c r="AF355" s="247"/>
      <c r="AG355" s="247"/>
      <c r="AH355" s="247"/>
      <c r="AI355" s="247"/>
    </row>
    <row r="356" spans="1:35" ht="12.75">
      <c r="A356" s="247"/>
      <c r="B356" s="247"/>
      <c r="C356" s="247"/>
      <c r="D356" s="247"/>
      <c r="E356" s="247"/>
      <c r="F356" s="247"/>
      <c r="G356" s="247"/>
      <c r="H356" s="247"/>
      <c r="I356" s="247"/>
      <c r="J356" s="247"/>
      <c r="K356" s="247"/>
      <c r="L356" s="247"/>
      <c r="M356" s="247"/>
      <c r="O356" s="247"/>
      <c r="P356" s="247"/>
      <c r="Q356" s="247"/>
      <c r="R356" s="247"/>
      <c r="S356" s="247"/>
      <c r="T356" s="247"/>
      <c r="U356" s="247"/>
      <c r="V356" s="247"/>
      <c r="W356" s="247"/>
      <c r="X356" s="247"/>
      <c r="Y356" s="247"/>
      <c r="Z356" s="247"/>
      <c r="AA356" s="247"/>
      <c r="AB356" s="247"/>
      <c r="AC356" s="247"/>
      <c r="AD356" s="247"/>
      <c r="AE356" s="247"/>
      <c r="AF356" s="247"/>
      <c r="AG356" s="247"/>
      <c r="AH356" s="247"/>
      <c r="AI356" s="247"/>
    </row>
    <row r="357" spans="1:35" ht="12.75">
      <c r="A357" s="247"/>
      <c r="B357" s="247"/>
      <c r="C357" s="247"/>
      <c r="D357" s="247"/>
      <c r="E357" s="247"/>
      <c r="F357" s="247"/>
      <c r="G357" s="247"/>
      <c r="H357" s="247"/>
      <c r="I357" s="247"/>
      <c r="J357" s="247"/>
      <c r="K357" s="247"/>
      <c r="L357" s="247"/>
      <c r="M357" s="247"/>
      <c r="O357" s="247"/>
      <c r="P357" s="247"/>
      <c r="Q357" s="247"/>
      <c r="R357" s="247"/>
      <c r="S357" s="247"/>
      <c r="T357" s="247"/>
      <c r="U357" s="247"/>
      <c r="V357" s="247"/>
      <c r="W357" s="247"/>
      <c r="X357" s="247"/>
      <c r="Y357" s="247"/>
      <c r="Z357" s="247"/>
      <c r="AA357" s="247"/>
      <c r="AB357" s="247"/>
      <c r="AC357" s="247"/>
      <c r="AD357" s="247"/>
      <c r="AE357" s="247"/>
      <c r="AF357" s="247"/>
      <c r="AG357" s="247"/>
      <c r="AH357" s="247"/>
      <c r="AI357" s="247"/>
    </row>
    <row r="358" spans="1:35" ht="12.75">
      <c r="A358" s="247"/>
      <c r="B358" s="247"/>
      <c r="C358" s="247"/>
      <c r="D358" s="247"/>
      <c r="E358" s="247"/>
      <c r="F358" s="247"/>
      <c r="G358" s="247"/>
      <c r="H358" s="247"/>
      <c r="I358" s="247"/>
      <c r="J358" s="247"/>
      <c r="K358" s="247"/>
      <c r="L358" s="247"/>
      <c r="M358" s="247"/>
      <c r="O358" s="247"/>
      <c r="P358" s="247"/>
      <c r="Q358" s="247"/>
      <c r="R358" s="247"/>
      <c r="S358" s="247"/>
      <c r="T358" s="247"/>
      <c r="U358" s="247"/>
      <c r="V358" s="247"/>
      <c r="W358" s="247"/>
      <c r="X358" s="247"/>
      <c r="Y358" s="247"/>
      <c r="Z358" s="247"/>
      <c r="AA358" s="247"/>
      <c r="AB358" s="247"/>
      <c r="AC358" s="247"/>
      <c r="AD358" s="247"/>
      <c r="AE358" s="247"/>
      <c r="AF358" s="247"/>
      <c r="AG358" s="247"/>
      <c r="AH358" s="247"/>
      <c r="AI358" s="247"/>
    </row>
    <row r="359" spans="1:35" ht="12.75">
      <c r="A359" s="247"/>
      <c r="B359" s="247"/>
      <c r="C359" s="247"/>
      <c r="D359" s="247"/>
      <c r="E359" s="247"/>
      <c r="F359" s="247"/>
      <c r="G359" s="247"/>
      <c r="H359" s="247"/>
      <c r="I359" s="247"/>
      <c r="J359" s="247"/>
      <c r="K359" s="247"/>
      <c r="L359" s="247"/>
      <c r="M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row>
    <row r="360" spans="1:35" ht="12.75">
      <c r="A360" s="247"/>
      <c r="B360" s="247"/>
      <c r="C360" s="247"/>
      <c r="D360" s="247"/>
      <c r="E360" s="247"/>
      <c r="F360" s="247"/>
      <c r="G360" s="247"/>
      <c r="H360" s="247"/>
      <c r="I360" s="247"/>
      <c r="J360" s="247"/>
      <c r="K360" s="247"/>
      <c r="L360" s="247"/>
      <c r="M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row>
    <row r="361" spans="1:35" ht="12.75">
      <c r="A361" s="247"/>
      <c r="B361" s="247"/>
      <c r="C361" s="247"/>
      <c r="D361" s="247"/>
      <c r="E361" s="247"/>
      <c r="F361" s="247"/>
      <c r="G361" s="247"/>
      <c r="H361" s="247"/>
      <c r="I361" s="247"/>
      <c r="J361" s="247"/>
      <c r="K361" s="247"/>
      <c r="L361" s="247"/>
      <c r="M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row>
    <row r="362" spans="1:35" ht="12.75">
      <c r="A362" s="247"/>
      <c r="B362" s="247"/>
      <c r="C362" s="247"/>
      <c r="D362" s="247"/>
      <c r="E362" s="247"/>
      <c r="F362" s="247"/>
      <c r="G362" s="247"/>
      <c r="H362" s="247"/>
      <c r="I362" s="247"/>
      <c r="J362" s="247"/>
      <c r="K362" s="247"/>
      <c r="L362" s="247"/>
      <c r="M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row>
    <row r="363" spans="1:35" ht="12.75">
      <c r="A363" s="247"/>
      <c r="B363" s="247"/>
      <c r="C363" s="247"/>
      <c r="D363" s="247"/>
      <c r="E363" s="247"/>
      <c r="F363" s="247"/>
      <c r="G363" s="247"/>
      <c r="H363" s="247"/>
      <c r="I363" s="247"/>
      <c r="J363" s="247"/>
      <c r="K363" s="247"/>
      <c r="L363" s="247"/>
      <c r="M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row>
    <row r="364" spans="1:35" ht="12.75">
      <c r="A364" s="247"/>
      <c r="B364" s="247"/>
      <c r="C364" s="247"/>
      <c r="D364" s="247"/>
      <c r="E364" s="247"/>
      <c r="F364" s="247"/>
      <c r="G364" s="247"/>
      <c r="H364" s="247"/>
      <c r="I364" s="247"/>
      <c r="J364" s="247"/>
      <c r="K364" s="247"/>
      <c r="L364" s="247"/>
      <c r="M364" s="247"/>
      <c r="O364" s="247"/>
      <c r="P364" s="247"/>
      <c r="Q364" s="247"/>
      <c r="R364" s="247"/>
      <c r="S364" s="247"/>
      <c r="T364" s="247"/>
      <c r="U364" s="247"/>
      <c r="V364" s="247"/>
      <c r="W364" s="247"/>
      <c r="X364" s="247"/>
      <c r="Y364" s="247"/>
      <c r="Z364" s="247"/>
      <c r="AA364" s="247"/>
      <c r="AB364" s="247"/>
      <c r="AC364" s="247"/>
      <c r="AD364" s="247"/>
      <c r="AE364" s="247"/>
      <c r="AF364" s="247"/>
      <c r="AG364" s="247"/>
      <c r="AH364" s="247"/>
      <c r="AI364" s="247"/>
    </row>
    <row r="365" spans="1:35" ht="12.75">
      <c r="A365" s="247"/>
      <c r="B365" s="247"/>
      <c r="C365" s="247"/>
      <c r="D365" s="247"/>
      <c r="E365" s="247"/>
      <c r="F365" s="247"/>
      <c r="G365" s="247"/>
      <c r="H365" s="247"/>
      <c r="I365" s="247"/>
      <c r="J365" s="247"/>
      <c r="K365" s="247"/>
      <c r="L365" s="247"/>
      <c r="M365" s="247"/>
      <c r="O365" s="247"/>
      <c r="P365" s="247"/>
      <c r="Q365" s="247"/>
      <c r="R365" s="247"/>
      <c r="S365" s="247"/>
      <c r="T365" s="247"/>
      <c r="U365" s="247"/>
      <c r="V365" s="247"/>
      <c r="W365" s="247"/>
      <c r="X365" s="247"/>
      <c r="Y365" s="247"/>
      <c r="Z365" s="247"/>
      <c r="AA365" s="247"/>
      <c r="AB365" s="247"/>
      <c r="AC365" s="247"/>
      <c r="AD365" s="247"/>
      <c r="AE365" s="247"/>
      <c r="AF365" s="247"/>
      <c r="AG365" s="247"/>
      <c r="AH365" s="247"/>
      <c r="AI365" s="247"/>
    </row>
    <row r="366" spans="1:35" ht="12.75">
      <c r="A366" s="247"/>
      <c r="B366" s="247"/>
      <c r="C366" s="247"/>
      <c r="D366" s="247"/>
      <c r="E366" s="247"/>
      <c r="F366" s="247"/>
      <c r="G366" s="247"/>
      <c r="H366" s="247"/>
      <c r="I366" s="247"/>
      <c r="J366" s="247"/>
      <c r="K366" s="247"/>
      <c r="L366" s="247"/>
      <c r="M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row>
    <row r="367" spans="1:35" ht="12.75">
      <c r="A367" s="247"/>
      <c r="B367" s="247"/>
      <c r="C367" s="247"/>
      <c r="D367" s="247"/>
      <c r="E367" s="247"/>
      <c r="F367" s="247"/>
      <c r="G367" s="247"/>
      <c r="H367" s="247"/>
      <c r="I367" s="247"/>
      <c r="J367" s="247"/>
      <c r="K367" s="247"/>
      <c r="L367" s="247"/>
      <c r="M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row>
    <row r="368" spans="1:35" ht="12.75">
      <c r="A368" s="247"/>
      <c r="B368" s="247"/>
      <c r="C368" s="247"/>
      <c r="D368" s="247"/>
      <c r="E368" s="247"/>
      <c r="F368" s="247"/>
      <c r="G368" s="247"/>
      <c r="H368" s="247"/>
      <c r="I368" s="247"/>
      <c r="J368" s="247"/>
      <c r="K368" s="247"/>
      <c r="L368" s="247"/>
      <c r="M368" s="247"/>
      <c r="O368" s="247"/>
      <c r="P368" s="247"/>
      <c r="Q368" s="247"/>
      <c r="R368" s="247"/>
      <c r="S368" s="247"/>
      <c r="T368" s="247"/>
      <c r="U368" s="247"/>
      <c r="V368" s="247"/>
      <c r="W368" s="247"/>
      <c r="X368" s="247"/>
      <c r="Y368" s="247"/>
      <c r="Z368" s="247"/>
      <c r="AA368" s="247"/>
      <c r="AB368" s="247"/>
      <c r="AC368" s="247"/>
      <c r="AD368" s="247"/>
      <c r="AE368" s="247"/>
      <c r="AF368" s="247"/>
      <c r="AG368" s="247"/>
      <c r="AH368" s="247"/>
      <c r="AI368" s="247"/>
    </row>
    <row r="369" spans="1:35" ht="12.75">
      <c r="A369" s="247"/>
      <c r="B369" s="247"/>
      <c r="C369" s="247"/>
      <c r="D369" s="247"/>
      <c r="E369" s="247"/>
      <c r="F369" s="247"/>
      <c r="G369" s="247"/>
      <c r="H369" s="247"/>
      <c r="I369" s="247"/>
      <c r="J369" s="247"/>
      <c r="K369" s="247"/>
      <c r="L369" s="247"/>
      <c r="M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row>
    <row r="370" spans="1:35" ht="12.75">
      <c r="A370" s="247"/>
      <c r="B370" s="247"/>
      <c r="C370" s="247"/>
      <c r="D370" s="247"/>
      <c r="E370" s="247"/>
      <c r="F370" s="247"/>
      <c r="G370" s="247"/>
      <c r="H370" s="247"/>
      <c r="I370" s="247"/>
      <c r="J370" s="247"/>
      <c r="K370" s="247"/>
      <c r="L370" s="247"/>
      <c r="M370" s="247"/>
      <c r="O370" s="247"/>
      <c r="P370" s="247"/>
      <c r="Q370" s="247"/>
      <c r="R370" s="247"/>
      <c r="S370" s="247"/>
      <c r="T370" s="247"/>
      <c r="U370" s="247"/>
      <c r="V370" s="247"/>
      <c r="W370" s="247"/>
      <c r="X370" s="247"/>
      <c r="Y370" s="247"/>
      <c r="Z370" s="247"/>
      <c r="AA370" s="247"/>
      <c r="AB370" s="247"/>
      <c r="AC370" s="247"/>
      <c r="AD370" s="247"/>
      <c r="AE370" s="247"/>
      <c r="AF370" s="247"/>
      <c r="AG370" s="247"/>
      <c r="AH370" s="247"/>
      <c r="AI370" s="247"/>
    </row>
    <row r="371" spans="1:35" ht="12.75">
      <c r="A371" s="247"/>
      <c r="B371" s="247"/>
      <c r="C371" s="247"/>
      <c r="D371" s="247"/>
      <c r="E371" s="247"/>
      <c r="F371" s="247"/>
      <c r="G371" s="247"/>
      <c r="H371" s="247"/>
      <c r="I371" s="247"/>
      <c r="J371" s="247"/>
      <c r="K371" s="247"/>
      <c r="L371" s="247"/>
      <c r="M371" s="247"/>
      <c r="O371" s="247"/>
      <c r="P371" s="247"/>
      <c r="Q371" s="247"/>
      <c r="R371" s="247"/>
      <c r="S371" s="247"/>
      <c r="T371" s="247"/>
      <c r="U371" s="247"/>
      <c r="V371" s="247"/>
      <c r="W371" s="247"/>
      <c r="X371" s="247"/>
      <c r="Y371" s="247"/>
      <c r="Z371" s="247"/>
      <c r="AA371" s="247"/>
      <c r="AB371" s="247"/>
      <c r="AC371" s="247"/>
      <c r="AD371" s="247"/>
      <c r="AE371" s="247"/>
      <c r="AF371" s="247"/>
      <c r="AG371" s="247"/>
      <c r="AH371" s="247"/>
      <c r="AI371" s="247"/>
    </row>
    <row r="372" spans="1:35" ht="12.75">
      <c r="A372" s="247"/>
      <c r="B372" s="247"/>
      <c r="C372" s="247"/>
      <c r="D372" s="247"/>
      <c r="E372" s="247"/>
      <c r="F372" s="247"/>
      <c r="G372" s="247"/>
      <c r="H372" s="247"/>
      <c r="I372" s="247"/>
      <c r="J372" s="247"/>
      <c r="K372" s="247"/>
      <c r="L372" s="247"/>
      <c r="M372" s="247"/>
      <c r="O372" s="247"/>
      <c r="P372" s="247"/>
      <c r="Q372" s="247"/>
      <c r="R372" s="247"/>
      <c r="S372" s="247"/>
      <c r="T372" s="247"/>
      <c r="U372" s="247"/>
      <c r="V372" s="247"/>
      <c r="W372" s="247"/>
      <c r="X372" s="247"/>
      <c r="Y372" s="247"/>
      <c r="Z372" s="247"/>
      <c r="AA372" s="247"/>
      <c r="AB372" s="247"/>
      <c r="AC372" s="247"/>
      <c r="AD372" s="247"/>
      <c r="AE372" s="247"/>
      <c r="AF372" s="247"/>
      <c r="AG372" s="247"/>
      <c r="AH372" s="247"/>
      <c r="AI372" s="247"/>
    </row>
    <row r="373" spans="1:35" ht="12.75">
      <c r="A373" s="247"/>
      <c r="B373" s="247"/>
      <c r="C373" s="247"/>
      <c r="D373" s="247"/>
      <c r="E373" s="247"/>
      <c r="F373" s="247"/>
      <c r="G373" s="247"/>
      <c r="H373" s="247"/>
      <c r="I373" s="247"/>
      <c r="J373" s="247"/>
      <c r="K373" s="247"/>
      <c r="L373" s="247"/>
      <c r="M373" s="247"/>
      <c r="O373" s="247"/>
      <c r="P373" s="247"/>
      <c r="Q373" s="247"/>
      <c r="R373" s="247"/>
      <c r="S373" s="247"/>
      <c r="T373" s="247"/>
      <c r="U373" s="247"/>
      <c r="V373" s="247"/>
      <c r="W373" s="247"/>
      <c r="X373" s="247"/>
      <c r="Y373" s="247"/>
      <c r="Z373" s="247"/>
      <c r="AA373" s="247"/>
      <c r="AB373" s="247"/>
      <c r="AC373" s="247"/>
      <c r="AD373" s="247"/>
      <c r="AE373" s="247"/>
      <c r="AF373" s="247"/>
      <c r="AG373" s="247"/>
      <c r="AH373" s="247"/>
      <c r="AI373" s="247"/>
    </row>
    <row r="374" spans="1:35" ht="12.75">
      <c r="A374" s="247"/>
      <c r="B374" s="247"/>
      <c r="C374" s="247"/>
      <c r="D374" s="247"/>
      <c r="E374" s="247"/>
      <c r="F374" s="247"/>
      <c r="G374" s="247"/>
      <c r="H374" s="247"/>
      <c r="I374" s="247"/>
      <c r="J374" s="247"/>
      <c r="K374" s="247"/>
      <c r="L374" s="247"/>
      <c r="M374" s="247"/>
      <c r="O374" s="247"/>
      <c r="P374" s="247"/>
      <c r="Q374" s="247"/>
      <c r="R374" s="247"/>
      <c r="S374" s="247"/>
      <c r="T374" s="247"/>
      <c r="U374" s="247"/>
      <c r="V374" s="247"/>
      <c r="W374" s="247"/>
      <c r="X374" s="247"/>
      <c r="Y374" s="247"/>
      <c r="Z374" s="247"/>
      <c r="AA374" s="247"/>
      <c r="AB374" s="247"/>
      <c r="AC374" s="247"/>
      <c r="AD374" s="247"/>
      <c r="AE374" s="247"/>
      <c r="AF374" s="247"/>
      <c r="AG374" s="247"/>
      <c r="AH374" s="247"/>
      <c r="AI374" s="247"/>
    </row>
    <row r="375" spans="1:35" ht="12.75">
      <c r="A375" s="247"/>
      <c r="B375" s="247"/>
      <c r="C375" s="247"/>
      <c r="D375" s="247"/>
      <c r="E375" s="247"/>
      <c r="F375" s="247"/>
      <c r="G375" s="247"/>
      <c r="H375" s="247"/>
      <c r="I375" s="247"/>
      <c r="J375" s="247"/>
      <c r="K375" s="247"/>
      <c r="L375" s="247"/>
      <c r="M375" s="247"/>
      <c r="O375" s="247"/>
      <c r="P375" s="247"/>
      <c r="Q375" s="247"/>
      <c r="R375" s="247"/>
      <c r="S375" s="247"/>
      <c r="T375" s="247"/>
      <c r="U375" s="247"/>
      <c r="V375" s="247"/>
      <c r="W375" s="247"/>
      <c r="X375" s="247"/>
      <c r="Y375" s="247"/>
      <c r="Z375" s="247"/>
      <c r="AA375" s="247"/>
      <c r="AB375" s="247"/>
      <c r="AC375" s="247"/>
      <c r="AD375" s="247"/>
      <c r="AE375" s="247"/>
      <c r="AF375" s="247"/>
      <c r="AG375" s="247"/>
      <c r="AH375" s="247"/>
      <c r="AI375" s="247"/>
    </row>
    <row r="376" spans="1:35" ht="12.75">
      <c r="A376" s="247"/>
      <c r="B376" s="247"/>
      <c r="C376" s="247"/>
      <c r="D376" s="247"/>
      <c r="E376" s="247"/>
      <c r="F376" s="247"/>
      <c r="G376" s="247"/>
      <c r="H376" s="247"/>
      <c r="I376" s="247"/>
      <c r="J376" s="247"/>
      <c r="K376" s="247"/>
      <c r="L376" s="247"/>
      <c r="M376" s="247"/>
      <c r="O376" s="247"/>
      <c r="P376" s="247"/>
      <c r="Q376" s="247"/>
      <c r="R376" s="247"/>
      <c r="S376" s="247"/>
      <c r="T376" s="247"/>
      <c r="U376" s="247"/>
      <c r="V376" s="247"/>
      <c r="W376" s="247"/>
      <c r="X376" s="247"/>
      <c r="Y376" s="247"/>
      <c r="Z376" s="247"/>
      <c r="AA376" s="247"/>
      <c r="AB376" s="247"/>
      <c r="AC376" s="247"/>
      <c r="AD376" s="247"/>
      <c r="AE376" s="247"/>
      <c r="AF376" s="247"/>
      <c r="AG376" s="247"/>
      <c r="AH376" s="247"/>
      <c r="AI376" s="247"/>
    </row>
    <row r="377" spans="1:35" ht="12.75">
      <c r="A377" s="247"/>
      <c r="B377" s="247"/>
      <c r="C377" s="247"/>
      <c r="D377" s="247"/>
      <c r="E377" s="247"/>
      <c r="F377" s="247"/>
      <c r="G377" s="247"/>
      <c r="H377" s="247"/>
      <c r="I377" s="247"/>
      <c r="J377" s="247"/>
      <c r="K377" s="247"/>
      <c r="L377" s="247"/>
      <c r="M377" s="247"/>
      <c r="O377" s="247"/>
      <c r="P377" s="247"/>
      <c r="Q377" s="247"/>
      <c r="R377" s="247"/>
      <c r="S377" s="247"/>
      <c r="T377" s="247"/>
      <c r="U377" s="247"/>
      <c r="V377" s="247"/>
      <c r="W377" s="247"/>
      <c r="X377" s="247"/>
      <c r="Y377" s="247"/>
      <c r="Z377" s="247"/>
      <c r="AA377" s="247"/>
      <c r="AB377" s="247"/>
      <c r="AC377" s="247"/>
      <c r="AD377" s="247"/>
      <c r="AE377" s="247"/>
      <c r="AF377" s="247"/>
      <c r="AG377" s="247"/>
      <c r="AH377" s="247"/>
      <c r="AI377" s="247"/>
    </row>
    <row r="378" spans="1:35" ht="12.75">
      <c r="A378" s="247"/>
      <c r="B378" s="247"/>
      <c r="C378" s="247"/>
      <c r="D378" s="247"/>
      <c r="E378" s="247"/>
      <c r="F378" s="247"/>
      <c r="G378" s="247"/>
      <c r="H378" s="247"/>
      <c r="I378" s="247"/>
      <c r="J378" s="247"/>
      <c r="K378" s="247"/>
      <c r="L378" s="247"/>
      <c r="M378" s="247"/>
      <c r="O378" s="247"/>
      <c r="P378" s="247"/>
      <c r="Q378" s="247"/>
      <c r="R378" s="247"/>
      <c r="S378" s="247"/>
      <c r="T378" s="247"/>
      <c r="U378" s="247"/>
      <c r="V378" s="247"/>
      <c r="W378" s="247"/>
      <c r="X378" s="247"/>
      <c r="Y378" s="247"/>
      <c r="Z378" s="247"/>
      <c r="AA378" s="247"/>
      <c r="AB378" s="247"/>
      <c r="AC378" s="247"/>
      <c r="AD378" s="247"/>
      <c r="AE378" s="247"/>
      <c r="AF378" s="247"/>
      <c r="AG378" s="247"/>
      <c r="AH378" s="247"/>
      <c r="AI378" s="247"/>
    </row>
    <row r="379" spans="1:35" ht="12.75">
      <c r="A379" s="247"/>
      <c r="B379" s="247"/>
      <c r="C379" s="247"/>
      <c r="D379" s="247"/>
      <c r="E379" s="247"/>
      <c r="F379" s="247"/>
      <c r="G379" s="247"/>
      <c r="H379" s="247"/>
      <c r="I379" s="247"/>
      <c r="J379" s="247"/>
      <c r="K379" s="247"/>
      <c r="L379" s="247"/>
      <c r="M379" s="247"/>
      <c r="O379" s="247"/>
      <c r="P379" s="247"/>
      <c r="Q379" s="247"/>
      <c r="R379" s="247"/>
      <c r="S379" s="247"/>
      <c r="T379" s="247"/>
      <c r="U379" s="247"/>
      <c r="V379" s="247"/>
      <c r="W379" s="247"/>
      <c r="X379" s="247"/>
      <c r="Y379" s="247"/>
      <c r="Z379" s="247"/>
      <c r="AA379" s="247"/>
      <c r="AB379" s="247"/>
      <c r="AC379" s="247"/>
      <c r="AD379" s="247"/>
      <c r="AE379" s="247"/>
      <c r="AF379" s="247"/>
      <c r="AG379" s="247"/>
      <c r="AH379" s="247"/>
      <c r="AI379" s="247"/>
    </row>
    <row r="380" spans="1:35" ht="12.75">
      <c r="A380" s="247"/>
      <c r="B380" s="247"/>
      <c r="C380" s="247"/>
      <c r="D380" s="247"/>
      <c r="E380" s="247"/>
      <c r="F380" s="247"/>
      <c r="G380" s="247"/>
      <c r="H380" s="247"/>
      <c r="I380" s="247"/>
      <c r="J380" s="247"/>
      <c r="K380" s="247"/>
      <c r="L380" s="247"/>
      <c r="M380" s="247"/>
      <c r="O380" s="247"/>
      <c r="P380" s="247"/>
      <c r="Q380" s="247"/>
      <c r="R380" s="247"/>
      <c r="S380" s="247"/>
      <c r="T380" s="247"/>
      <c r="U380" s="247"/>
      <c r="V380" s="247"/>
      <c r="W380" s="247"/>
      <c r="X380" s="247"/>
      <c r="Y380" s="247"/>
      <c r="Z380" s="247"/>
      <c r="AA380" s="247"/>
      <c r="AB380" s="247"/>
      <c r="AC380" s="247"/>
      <c r="AD380" s="247"/>
      <c r="AE380" s="247"/>
      <c r="AF380" s="247"/>
      <c r="AG380" s="247"/>
      <c r="AH380" s="247"/>
      <c r="AI380" s="247"/>
    </row>
    <row r="381" spans="1:35" ht="12.75">
      <c r="A381" s="247"/>
      <c r="B381" s="247"/>
      <c r="C381" s="247"/>
      <c r="D381" s="247"/>
      <c r="E381" s="247"/>
      <c r="F381" s="247"/>
      <c r="G381" s="247"/>
      <c r="H381" s="247"/>
      <c r="I381" s="247"/>
      <c r="J381" s="247"/>
      <c r="K381" s="247"/>
      <c r="L381" s="247"/>
      <c r="M381" s="247"/>
      <c r="O381" s="247"/>
      <c r="P381" s="247"/>
      <c r="Q381" s="247"/>
      <c r="R381" s="247"/>
      <c r="S381" s="247"/>
      <c r="T381" s="247"/>
      <c r="U381" s="247"/>
      <c r="V381" s="247"/>
      <c r="W381" s="247"/>
      <c r="X381" s="247"/>
      <c r="Y381" s="247"/>
      <c r="Z381" s="247"/>
      <c r="AA381" s="247"/>
      <c r="AB381" s="247"/>
      <c r="AC381" s="247"/>
      <c r="AD381" s="247"/>
      <c r="AE381" s="247"/>
      <c r="AF381" s="247"/>
      <c r="AG381" s="247"/>
      <c r="AH381" s="247"/>
      <c r="AI381" s="247"/>
    </row>
    <row r="382" spans="1:35" ht="12.75">
      <c r="A382" s="247"/>
      <c r="B382" s="247"/>
      <c r="C382" s="247"/>
      <c r="D382" s="247"/>
      <c r="E382" s="247"/>
      <c r="F382" s="247"/>
      <c r="G382" s="247"/>
      <c r="H382" s="247"/>
      <c r="I382" s="247"/>
      <c r="J382" s="247"/>
      <c r="K382" s="247"/>
      <c r="L382" s="247"/>
      <c r="M382" s="247"/>
      <c r="O382" s="247"/>
      <c r="P382" s="247"/>
      <c r="Q382" s="247"/>
      <c r="R382" s="247"/>
      <c r="S382" s="247"/>
      <c r="T382" s="247"/>
      <c r="U382" s="247"/>
      <c r="V382" s="247"/>
      <c r="W382" s="247"/>
      <c r="X382" s="247"/>
      <c r="Y382" s="247"/>
      <c r="Z382" s="247"/>
      <c r="AA382" s="247"/>
      <c r="AB382" s="247"/>
      <c r="AC382" s="247"/>
      <c r="AD382" s="247"/>
      <c r="AE382" s="247"/>
      <c r="AF382" s="247"/>
      <c r="AG382" s="247"/>
      <c r="AH382" s="247"/>
      <c r="AI382" s="247"/>
    </row>
    <row r="383" spans="1:35" ht="12.75">
      <c r="A383" s="247"/>
      <c r="B383" s="247"/>
      <c r="C383" s="247"/>
      <c r="D383" s="247"/>
      <c r="E383" s="247"/>
      <c r="F383" s="247"/>
      <c r="G383" s="247"/>
      <c r="H383" s="247"/>
      <c r="I383" s="247"/>
      <c r="J383" s="247"/>
      <c r="K383" s="247"/>
      <c r="L383" s="247"/>
      <c r="M383" s="247"/>
      <c r="O383" s="247"/>
      <c r="P383" s="247"/>
      <c r="Q383" s="247"/>
      <c r="R383" s="247"/>
      <c r="S383" s="247"/>
      <c r="T383" s="247"/>
      <c r="U383" s="247"/>
      <c r="V383" s="247"/>
      <c r="W383" s="247"/>
      <c r="X383" s="247"/>
      <c r="Y383" s="247"/>
      <c r="Z383" s="247"/>
      <c r="AA383" s="247"/>
      <c r="AB383" s="247"/>
      <c r="AC383" s="247"/>
      <c r="AD383" s="247"/>
      <c r="AE383" s="247"/>
      <c r="AF383" s="247"/>
      <c r="AG383" s="247"/>
      <c r="AH383" s="247"/>
      <c r="AI383" s="247"/>
    </row>
    <row r="384" spans="1:35" ht="12.75">
      <c r="A384" s="247"/>
      <c r="B384" s="247"/>
      <c r="C384" s="247"/>
      <c r="D384" s="247"/>
      <c r="E384" s="247"/>
      <c r="F384" s="247"/>
      <c r="G384" s="247"/>
      <c r="H384" s="247"/>
      <c r="I384" s="247"/>
      <c r="J384" s="247"/>
      <c r="K384" s="247"/>
      <c r="L384" s="247"/>
      <c r="M384" s="247"/>
      <c r="O384" s="247"/>
      <c r="P384" s="247"/>
      <c r="Q384" s="247"/>
      <c r="R384" s="247"/>
      <c r="S384" s="247"/>
      <c r="T384" s="247"/>
      <c r="U384" s="247"/>
      <c r="V384" s="247"/>
      <c r="W384" s="247"/>
      <c r="X384" s="247"/>
      <c r="Y384" s="247"/>
      <c r="Z384" s="247"/>
      <c r="AA384" s="247"/>
      <c r="AB384" s="247"/>
      <c r="AC384" s="247"/>
      <c r="AD384" s="247"/>
      <c r="AE384" s="247"/>
      <c r="AF384" s="247"/>
      <c r="AG384" s="247"/>
      <c r="AH384" s="247"/>
      <c r="AI384" s="247"/>
    </row>
    <row r="385" spans="1:35" ht="12.75">
      <c r="A385" s="247"/>
      <c r="B385" s="247"/>
      <c r="C385" s="247"/>
      <c r="D385" s="247"/>
      <c r="E385" s="247"/>
      <c r="F385" s="247"/>
      <c r="G385" s="247"/>
      <c r="H385" s="247"/>
      <c r="I385" s="247"/>
      <c r="J385" s="247"/>
      <c r="K385" s="247"/>
      <c r="L385" s="247"/>
      <c r="M385" s="247"/>
      <c r="O385" s="247"/>
      <c r="P385" s="247"/>
      <c r="Q385" s="247"/>
      <c r="R385" s="247"/>
      <c r="S385" s="247"/>
      <c r="T385" s="247"/>
      <c r="U385" s="247"/>
      <c r="V385" s="247"/>
      <c r="W385" s="247"/>
      <c r="X385" s="247"/>
      <c r="Y385" s="247"/>
      <c r="Z385" s="247"/>
      <c r="AA385" s="247"/>
      <c r="AB385" s="247"/>
      <c r="AC385" s="247"/>
      <c r="AD385" s="247"/>
      <c r="AE385" s="247"/>
      <c r="AF385" s="247"/>
      <c r="AG385" s="247"/>
      <c r="AH385" s="247"/>
      <c r="AI385" s="247"/>
    </row>
    <row r="386" spans="1:35" ht="12.75">
      <c r="A386" s="247"/>
      <c r="B386" s="247"/>
      <c r="C386" s="247"/>
      <c r="D386" s="247"/>
      <c r="E386" s="247"/>
      <c r="F386" s="247"/>
      <c r="G386" s="247"/>
      <c r="H386" s="247"/>
      <c r="I386" s="247"/>
      <c r="J386" s="247"/>
      <c r="K386" s="247"/>
      <c r="L386" s="247"/>
      <c r="M386" s="247"/>
      <c r="O386" s="247"/>
      <c r="P386" s="247"/>
      <c r="Q386" s="247"/>
      <c r="R386" s="247"/>
      <c r="S386" s="247"/>
      <c r="T386" s="247"/>
      <c r="U386" s="247"/>
      <c r="V386" s="247"/>
      <c r="W386" s="247"/>
      <c r="X386" s="247"/>
      <c r="Y386" s="247"/>
      <c r="Z386" s="247"/>
      <c r="AA386" s="247"/>
      <c r="AB386" s="247"/>
      <c r="AC386" s="247"/>
      <c r="AD386" s="247"/>
      <c r="AE386" s="247"/>
      <c r="AF386" s="247"/>
      <c r="AG386" s="247"/>
      <c r="AH386" s="247"/>
      <c r="AI386" s="247"/>
    </row>
    <row r="387" spans="1:35" ht="12.75">
      <c r="A387" s="247"/>
      <c r="B387" s="247"/>
      <c r="C387" s="247"/>
      <c r="D387" s="247"/>
      <c r="E387" s="247"/>
      <c r="F387" s="247"/>
      <c r="G387" s="247"/>
      <c r="H387" s="247"/>
      <c r="I387" s="247"/>
      <c r="J387" s="247"/>
      <c r="K387" s="247"/>
      <c r="L387" s="247"/>
      <c r="M387" s="247"/>
      <c r="O387" s="247"/>
      <c r="P387" s="247"/>
      <c r="Q387" s="247"/>
      <c r="R387" s="247"/>
      <c r="S387" s="247"/>
      <c r="T387" s="247"/>
      <c r="U387" s="247"/>
      <c r="V387" s="247"/>
      <c r="W387" s="247"/>
      <c r="X387" s="247"/>
      <c r="Y387" s="247"/>
      <c r="Z387" s="247"/>
      <c r="AA387" s="247"/>
      <c r="AB387" s="247"/>
      <c r="AC387" s="247"/>
      <c r="AD387" s="247"/>
      <c r="AE387" s="247"/>
      <c r="AF387" s="247"/>
      <c r="AG387" s="247"/>
      <c r="AH387" s="247"/>
      <c r="AI387" s="247"/>
    </row>
    <row r="388" spans="1:35" ht="12.75">
      <c r="A388" s="247"/>
      <c r="B388" s="247"/>
      <c r="C388" s="247"/>
      <c r="D388" s="247"/>
      <c r="E388" s="247"/>
      <c r="F388" s="247"/>
      <c r="G388" s="247"/>
      <c r="H388" s="247"/>
      <c r="I388" s="247"/>
      <c r="J388" s="247"/>
      <c r="K388" s="247"/>
      <c r="L388" s="247"/>
      <c r="M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row>
    <row r="389" spans="1:35" ht="12.75">
      <c r="A389" s="247"/>
      <c r="B389" s="247"/>
      <c r="C389" s="247"/>
      <c r="D389" s="247"/>
      <c r="E389" s="247"/>
      <c r="F389" s="247"/>
      <c r="G389" s="247"/>
      <c r="H389" s="247"/>
      <c r="I389" s="247"/>
      <c r="J389" s="247"/>
      <c r="K389" s="247"/>
      <c r="L389" s="247"/>
      <c r="M389" s="247"/>
      <c r="O389" s="247"/>
      <c r="P389" s="247"/>
      <c r="Q389" s="247"/>
      <c r="R389" s="247"/>
      <c r="S389" s="247"/>
      <c r="T389" s="247"/>
      <c r="U389" s="247"/>
      <c r="V389" s="247"/>
      <c r="W389" s="247"/>
      <c r="X389" s="247"/>
      <c r="Y389" s="247"/>
      <c r="Z389" s="247"/>
      <c r="AA389" s="247"/>
      <c r="AB389" s="247"/>
      <c r="AC389" s="247"/>
      <c r="AD389" s="247"/>
      <c r="AE389" s="247"/>
      <c r="AF389" s="247"/>
      <c r="AG389" s="247"/>
      <c r="AH389" s="247"/>
      <c r="AI389" s="247"/>
    </row>
    <row r="390" spans="1:35" ht="12.75">
      <c r="A390" s="247"/>
      <c r="B390" s="247"/>
      <c r="C390" s="247"/>
      <c r="D390" s="247"/>
      <c r="E390" s="247"/>
      <c r="F390" s="247"/>
      <c r="G390" s="247"/>
      <c r="H390" s="247"/>
      <c r="I390" s="247"/>
      <c r="J390" s="247"/>
      <c r="K390" s="247"/>
      <c r="L390" s="247"/>
      <c r="M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row>
    <row r="391" spans="1:35" ht="12.75">
      <c r="A391" s="247"/>
      <c r="B391" s="247"/>
      <c r="C391" s="247"/>
      <c r="D391" s="247"/>
      <c r="E391" s="247"/>
      <c r="F391" s="247"/>
      <c r="G391" s="247"/>
      <c r="H391" s="247"/>
      <c r="I391" s="247"/>
      <c r="J391" s="247"/>
      <c r="K391" s="247"/>
      <c r="L391" s="247"/>
      <c r="M391" s="247"/>
      <c r="O391" s="247"/>
      <c r="P391" s="247"/>
      <c r="Q391" s="247"/>
      <c r="R391" s="247"/>
      <c r="S391" s="247"/>
      <c r="T391" s="247"/>
      <c r="U391" s="247"/>
      <c r="V391" s="247"/>
      <c r="W391" s="247"/>
      <c r="X391" s="247"/>
      <c r="Y391" s="247"/>
      <c r="Z391" s="247"/>
      <c r="AA391" s="247"/>
      <c r="AB391" s="247"/>
      <c r="AC391" s="247"/>
      <c r="AD391" s="247"/>
      <c r="AE391" s="247"/>
      <c r="AF391" s="247"/>
      <c r="AG391" s="247"/>
      <c r="AH391" s="247"/>
      <c r="AI391" s="247"/>
    </row>
    <row r="392" spans="1:35" ht="12.75">
      <c r="A392" s="247"/>
      <c r="B392" s="247"/>
      <c r="C392" s="247"/>
      <c r="D392" s="247"/>
      <c r="E392" s="247"/>
      <c r="F392" s="247"/>
      <c r="G392" s="247"/>
      <c r="H392" s="247"/>
      <c r="I392" s="247"/>
      <c r="J392" s="247"/>
      <c r="K392" s="247"/>
      <c r="L392" s="247"/>
      <c r="M392" s="247"/>
      <c r="O392" s="247"/>
      <c r="P392" s="247"/>
      <c r="Q392" s="247"/>
      <c r="R392" s="247"/>
      <c r="S392" s="247"/>
      <c r="T392" s="247"/>
      <c r="U392" s="247"/>
      <c r="V392" s="247"/>
      <c r="W392" s="247"/>
      <c r="X392" s="247"/>
      <c r="Y392" s="247"/>
      <c r="Z392" s="247"/>
      <c r="AA392" s="247"/>
      <c r="AB392" s="247"/>
      <c r="AC392" s="247"/>
      <c r="AD392" s="247"/>
      <c r="AE392" s="247"/>
      <c r="AF392" s="247"/>
      <c r="AG392" s="247"/>
      <c r="AH392" s="247"/>
      <c r="AI392" s="247"/>
    </row>
    <row r="393" spans="1:35" ht="12.75">
      <c r="A393" s="247"/>
      <c r="B393" s="247"/>
      <c r="C393" s="247"/>
      <c r="D393" s="247"/>
      <c r="E393" s="247"/>
      <c r="F393" s="247"/>
      <c r="G393" s="247"/>
      <c r="H393" s="247"/>
      <c r="I393" s="247"/>
      <c r="J393" s="247"/>
      <c r="K393" s="247"/>
      <c r="L393" s="247"/>
      <c r="M393" s="247"/>
      <c r="O393" s="247"/>
      <c r="P393" s="247"/>
      <c r="Q393" s="247"/>
      <c r="R393" s="247"/>
      <c r="S393" s="247"/>
      <c r="T393" s="247"/>
      <c r="U393" s="247"/>
      <c r="V393" s="247"/>
      <c r="W393" s="247"/>
      <c r="X393" s="247"/>
      <c r="Y393" s="247"/>
      <c r="Z393" s="247"/>
      <c r="AA393" s="247"/>
      <c r="AB393" s="247"/>
      <c r="AC393" s="247"/>
      <c r="AD393" s="247"/>
      <c r="AE393" s="247"/>
      <c r="AF393" s="247"/>
      <c r="AG393" s="247"/>
      <c r="AH393" s="247"/>
      <c r="AI393" s="247"/>
    </row>
    <row r="394" spans="1:35" ht="12.75">
      <c r="A394" s="247"/>
      <c r="B394" s="247"/>
      <c r="C394" s="247"/>
      <c r="D394" s="247"/>
      <c r="E394" s="247"/>
      <c r="F394" s="247"/>
      <c r="G394" s="247"/>
      <c r="H394" s="247"/>
      <c r="I394" s="247"/>
      <c r="J394" s="247"/>
      <c r="K394" s="247"/>
      <c r="L394" s="247"/>
      <c r="M394" s="247"/>
      <c r="O394" s="247"/>
      <c r="P394" s="247"/>
      <c r="Q394" s="247"/>
      <c r="R394" s="247"/>
      <c r="S394" s="247"/>
      <c r="T394" s="247"/>
      <c r="U394" s="247"/>
      <c r="V394" s="247"/>
      <c r="W394" s="247"/>
      <c r="X394" s="247"/>
      <c r="Y394" s="247"/>
      <c r="Z394" s="247"/>
      <c r="AA394" s="247"/>
      <c r="AB394" s="247"/>
      <c r="AC394" s="247"/>
      <c r="AD394" s="247"/>
      <c r="AE394" s="247"/>
      <c r="AF394" s="247"/>
      <c r="AG394" s="247"/>
      <c r="AH394" s="247"/>
      <c r="AI394" s="247"/>
    </row>
    <row r="395" spans="1:35" ht="12.75">
      <c r="A395" s="247"/>
      <c r="B395" s="247"/>
      <c r="C395" s="247"/>
      <c r="D395" s="247"/>
      <c r="E395" s="247"/>
      <c r="F395" s="247"/>
      <c r="G395" s="247"/>
      <c r="H395" s="247"/>
      <c r="I395" s="247"/>
      <c r="J395" s="247"/>
      <c r="K395" s="247"/>
      <c r="L395" s="247"/>
      <c r="M395" s="247"/>
      <c r="O395" s="247"/>
      <c r="P395" s="247"/>
      <c r="Q395" s="247"/>
      <c r="R395" s="247"/>
      <c r="S395" s="247"/>
      <c r="T395" s="247"/>
      <c r="U395" s="247"/>
      <c r="V395" s="247"/>
      <c r="W395" s="247"/>
      <c r="X395" s="247"/>
      <c r="Y395" s="247"/>
      <c r="Z395" s="247"/>
      <c r="AA395" s="247"/>
      <c r="AB395" s="247"/>
      <c r="AC395" s="247"/>
      <c r="AD395" s="247"/>
      <c r="AE395" s="247"/>
      <c r="AF395" s="247"/>
      <c r="AG395" s="247"/>
      <c r="AH395" s="247"/>
      <c r="AI395" s="247"/>
    </row>
    <row r="396" spans="1:35" ht="12.75">
      <c r="A396" s="247"/>
      <c r="B396" s="247"/>
      <c r="C396" s="247"/>
      <c r="D396" s="247"/>
      <c r="E396" s="247"/>
      <c r="F396" s="247"/>
      <c r="G396" s="247"/>
      <c r="H396" s="247"/>
      <c r="I396" s="247"/>
      <c r="J396" s="247"/>
      <c r="K396" s="247"/>
      <c r="L396" s="247"/>
      <c r="M396" s="247"/>
      <c r="O396" s="247"/>
      <c r="P396" s="247"/>
      <c r="Q396" s="247"/>
      <c r="R396" s="247"/>
      <c r="S396" s="247"/>
      <c r="T396" s="247"/>
      <c r="U396" s="247"/>
      <c r="V396" s="247"/>
      <c r="W396" s="247"/>
      <c r="X396" s="247"/>
      <c r="Y396" s="247"/>
      <c r="Z396" s="247"/>
      <c r="AA396" s="247"/>
      <c r="AB396" s="247"/>
      <c r="AC396" s="247"/>
      <c r="AD396" s="247"/>
      <c r="AE396" s="247"/>
      <c r="AF396" s="247"/>
      <c r="AG396" s="247"/>
      <c r="AH396" s="247"/>
      <c r="AI396" s="247"/>
    </row>
    <row r="397" spans="1:35" ht="12.75">
      <c r="A397" s="247"/>
      <c r="B397" s="247"/>
      <c r="C397" s="247"/>
      <c r="D397" s="247"/>
      <c r="E397" s="247"/>
      <c r="F397" s="247"/>
      <c r="G397" s="247"/>
      <c r="H397" s="247"/>
      <c r="I397" s="247"/>
      <c r="J397" s="247"/>
      <c r="K397" s="247"/>
      <c r="L397" s="247"/>
      <c r="M397" s="247"/>
      <c r="O397" s="247"/>
      <c r="P397" s="247"/>
      <c r="Q397" s="247"/>
      <c r="R397" s="247"/>
      <c r="S397" s="247"/>
      <c r="T397" s="247"/>
      <c r="U397" s="247"/>
      <c r="V397" s="247"/>
      <c r="W397" s="247"/>
      <c r="X397" s="247"/>
      <c r="Y397" s="247"/>
      <c r="Z397" s="247"/>
      <c r="AA397" s="247"/>
      <c r="AB397" s="247"/>
      <c r="AC397" s="247"/>
      <c r="AD397" s="247"/>
      <c r="AE397" s="247"/>
      <c r="AF397" s="247"/>
      <c r="AG397" s="247"/>
      <c r="AH397" s="247"/>
      <c r="AI397" s="247"/>
    </row>
    <row r="398" spans="1:35" ht="12.75">
      <c r="A398" s="247"/>
      <c r="B398" s="247"/>
      <c r="C398" s="247"/>
      <c r="D398" s="247"/>
      <c r="E398" s="247"/>
      <c r="F398" s="247"/>
      <c r="G398" s="247"/>
      <c r="H398" s="247"/>
      <c r="I398" s="247"/>
      <c r="J398" s="247"/>
      <c r="K398" s="247"/>
      <c r="L398" s="247"/>
      <c r="M398" s="247"/>
      <c r="O398" s="247"/>
      <c r="P398" s="247"/>
      <c r="Q398" s="247"/>
      <c r="R398" s="247"/>
      <c r="S398" s="247"/>
      <c r="T398" s="247"/>
      <c r="U398" s="247"/>
      <c r="V398" s="247"/>
      <c r="W398" s="247"/>
      <c r="X398" s="247"/>
      <c r="Y398" s="247"/>
      <c r="Z398" s="247"/>
      <c r="AA398" s="247"/>
      <c r="AB398" s="247"/>
      <c r="AC398" s="247"/>
      <c r="AD398" s="247"/>
      <c r="AE398" s="247"/>
      <c r="AF398" s="247"/>
      <c r="AG398" s="247"/>
      <c r="AH398" s="247"/>
      <c r="AI398" s="247"/>
    </row>
    <row r="399" spans="1:35" ht="12.75">
      <c r="A399" s="247"/>
      <c r="B399" s="247"/>
      <c r="C399" s="247"/>
      <c r="D399" s="247"/>
      <c r="E399" s="247"/>
      <c r="F399" s="247"/>
      <c r="G399" s="247"/>
      <c r="H399" s="247"/>
      <c r="I399" s="247"/>
      <c r="J399" s="247"/>
      <c r="K399" s="247"/>
      <c r="L399" s="247"/>
      <c r="M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row>
    <row r="400" spans="1:35" ht="12.75">
      <c r="A400" s="247"/>
      <c r="B400" s="247"/>
      <c r="C400" s="247"/>
      <c r="D400" s="247"/>
      <c r="E400" s="247"/>
      <c r="F400" s="247"/>
      <c r="G400" s="247"/>
      <c r="H400" s="247"/>
      <c r="I400" s="247"/>
      <c r="J400" s="247"/>
      <c r="K400" s="247"/>
      <c r="L400" s="247"/>
      <c r="M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row>
    <row r="401" spans="1:35" ht="12.75">
      <c r="A401" s="247"/>
      <c r="B401" s="247"/>
      <c r="C401" s="247"/>
      <c r="D401" s="247"/>
      <c r="E401" s="247"/>
      <c r="F401" s="247"/>
      <c r="G401" s="247"/>
      <c r="H401" s="247"/>
      <c r="I401" s="247"/>
      <c r="J401" s="247"/>
      <c r="K401" s="247"/>
      <c r="L401" s="247"/>
      <c r="M401" s="247"/>
      <c r="O401" s="247"/>
      <c r="P401" s="247"/>
      <c r="Q401" s="247"/>
      <c r="R401" s="247"/>
      <c r="S401" s="247"/>
      <c r="T401" s="247"/>
      <c r="U401" s="247"/>
      <c r="V401" s="247"/>
      <c r="W401" s="247"/>
      <c r="X401" s="247"/>
      <c r="Y401" s="247"/>
      <c r="Z401" s="247"/>
      <c r="AA401" s="247"/>
      <c r="AB401" s="247"/>
      <c r="AC401" s="247"/>
      <c r="AD401" s="247"/>
      <c r="AE401" s="247"/>
      <c r="AF401" s="247"/>
      <c r="AG401" s="247"/>
      <c r="AH401" s="247"/>
      <c r="AI401" s="247"/>
    </row>
    <row r="402" spans="1:35" ht="12.75">
      <c r="A402" s="247"/>
      <c r="B402" s="247"/>
      <c r="C402" s="247"/>
      <c r="D402" s="247"/>
      <c r="E402" s="247"/>
      <c r="F402" s="247"/>
      <c r="G402" s="247"/>
      <c r="H402" s="247"/>
      <c r="I402" s="247"/>
      <c r="J402" s="247"/>
      <c r="K402" s="247"/>
      <c r="L402" s="247"/>
      <c r="M402" s="247"/>
      <c r="O402" s="247"/>
      <c r="P402" s="247"/>
      <c r="Q402" s="247"/>
      <c r="R402" s="247"/>
      <c r="S402" s="247"/>
      <c r="T402" s="247"/>
      <c r="U402" s="247"/>
      <c r="V402" s="247"/>
      <c r="W402" s="247"/>
      <c r="X402" s="247"/>
      <c r="Y402" s="247"/>
      <c r="Z402" s="247"/>
      <c r="AA402" s="247"/>
      <c r="AB402" s="247"/>
      <c r="AC402" s="247"/>
      <c r="AD402" s="247"/>
      <c r="AE402" s="247"/>
      <c r="AF402" s="247"/>
      <c r="AG402" s="247"/>
      <c r="AH402" s="247"/>
      <c r="AI402" s="247"/>
    </row>
    <row r="403" spans="1:35" ht="12.75">
      <c r="A403" s="247"/>
      <c r="B403" s="247"/>
      <c r="C403" s="247"/>
      <c r="D403" s="247"/>
      <c r="E403" s="247"/>
      <c r="F403" s="247"/>
      <c r="G403" s="247"/>
      <c r="H403" s="247"/>
      <c r="I403" s="247"/>
      <c r="J403" s="247"/>
      <c r="K403" s="247"/>
      <c r="L403" s="247"/>
      <c r="M403" s="247"/>
      <c r="O403" s="247"/>
      <c r="P403" s="247"/>
      <c r="Q403" s="247"/>
      <c r="R403" s="247"/>
      <c r="S403" s="247"/>
      <c r="T403" s="247"/>
      <c r="U403" s="247"/>
      <c r="V403" s="247"/>
      <c r="W403" s="247"/>
      <c r="X403" s="247"/>
      <c r="Y403" s="247"/>
      <c r="Z403" s="247"/>
      <c r="AA403" s="247"/>
      <c r="AB403" s="247"/>
      <c r="AC403" s="247"/>
      <c r="AD403" s="247"/>
      <c r="AE403" s="247"/>
      <c r="AF403" s="247"/>
      <c r="AG403" s="247"/>
      <c r="AH403" s="247"/>
      <c r="AI403" s="247"/>
    </row>
    <row r="404" spans="1:35" ht="12.75">
      <c r="A404" s="247"/>
      <c r="B404" s="247"/>
      <c r="C404" s="247"/>
      <c r="D404" s="247"/>
      <c r="E404" s="247"/>
      <c r="F404" s="247"/>
      <c r="G404" s="247"/>
      <c r="H404" s="247"/>
      <c r="I404" s="247"/>
      <c r="J404" s="247"/>
      <c r="K404" s="247"/>
      <c r="L404" s="247"/>
      <c r="M404" s="247"/>
      <c r="O404" s="247"/>
      <c r="P404" s="247"/>
      <c r="Q404" s="247"/>
      <c r="R404" s="247"/>
      <c r="S404" s="247"/>
      <c r="T404" s="247"/>
      <c r="U404" s="247"/>
      <c r="V404" s="247"/>
      <c r="W404" s="247"/>
      <c r="X404" s="247"/>
      <c r="Y404" s="247"/>
      <c r="Z404" s="247"/>
      <c r="AA404" s="247"/>
      <c r="AB404" s="247"/>
      <c r="AC404" s="247"/>
      <c r="AD404" s="247"/>
      <c r="AE404" s="247"/>
      <c r="AF404" s="247"/>
      <c r="AG404" s="247"/>
      <c r="AH404" s="247"/>
      <c r="AI404" s="247"/>
    </row>
    <row r="405" spans="1:35" ht="12.75">
      <c r="A405" s="247"/>
      <c r="B405" s="247"/>
      <c r="C405" s="247"/>
      <c r="D405" s="247"/>
      <c r="E405" s="247"/>
      <c r="F405" s="247"/>
      <c r="G405" s="247"/>
      <c r="H405" s="247"/>
      <c r="I405" s="247"/>
      <c r="J405" s="247"/>
      <c r="K405" s="247"/>
      <c r="L405" s="247"/>
      <c r="M405" s="247"/>
      <c r="O405" s="247"/>
      <c r="P405" s="247"/>
      <c r="Q405" s="247"/>
      <c r="R405" s="247"/>
      <c r="S405" s="247"/>
      <c r="T405" s="247"/>
      <c r="U405" s="247"/>
      <c r="V405" s="247"/>
      <c r="W405" s="247"/>
      <c r="X405" s="247"/>
      <c r="Y405" s="247"/>
      <c r="Z405" s="247"/>
      <c r="AA405" s="247"/>
      <c r="AB405" s="247"/>
      <c r="AC405" s="247"/>
      <c r="AD405" s="247"/>
      <c r="AE405" s="247"/>
      <c r="AF405" s="247"/>
      <c r="AG405" s="247"/>
      <c r="AH405" s="247"/>
      <c r="AI405" s="247"/>
    </row>
    <row r="406" spans="1:35" ht="12.75">
      <c r="A406" s="247"/>
      <c r="B406" s="247"/>
      <c r="C406" s="247"/>
      <c r="D406" s="247"/>
      <c r="E406" s="247"/>
      <c r="F406" s="247"/>
      <c r="G406" s="247"/>
      <c r="H406" s="247"/>
      <c r="I406" s="247"/>
      <c r="J406" s="247"/>
      <c r="K406" s="247"/>
      <c r="L406" s="247"/>
      <c r="M406" s="247"/>
      <c r="O406" s="247"/>
      <c r="P406" s="247"/>
      <c r="Q406" s="247"/>
      <c r="R406" s="247"/>
      <c r="S406" s="247"/>
      <c r="T406" s="247"/>
      <c r="U406" s="247"/>
      <c r="V406" s="247"/>
      <c r="W406" s="247"/>
      <c r="X406" s="247"/>
      <c r="Y406" s="247"/>
      <c r="Z406" s="247"/>
      <c r="AA406" s="247"/>
      <c r="AB406" s="247"/>
      <c r="AC406" s="247"/>
      <c r="AD406" s="247"/>
      <c r="AE406" s="247"/>
      <c r="AF406" s="247"/>
      <c r="AG406" s="247"/>
      <c r="AH406" s="247"/>
      <c r="AI406" s="247"/>
    </row>
    <row r="407" spans="1:35" ht="12.75">
      <c r="A407" s="247"/>
      <c r="B407" s="247"/>
      <c r="C407" s="247"/>
      <c r="D407" s="247"/>
      <c r="E407" s="247"/>
      <c r="F407" s="247"/>
      <c r="G407" s="247"/>
      <c r="H407" s="247"/>
      <c r="I407" s="247"/>
      <c r="J407" s="247"/>
      <c r="K407" s="247"/>
      <c r="L407" s="247"/>
      <c r="M407" s="247"/>
      <c r="O407" s="247"/>
      <c r="P407" s="247"/>
      <c r="Q407" s="247"/>
      <c r="R407" s="247"/>
      <c r="S407" s="247"/>
      <c r="T407" s="247"/>
      <c r="U407" s="247"/>
      <c r="V407" s="247"/>
      <c r="W407" s="247"/>
      <c r="X407" s="247"/>
      <c r="Y407" s="247"/>
      <c r="Z407" s="247"/>
      <c r="AA407" s="247"/>
      <c r="AB407" s="247"/>
      <c r="AC407" s="247"/>
      <c r="AD407" s="247"/>
      <c r="AE407" s="247"/>
      <c r="AF407" s="247"/>
      <c r="AG407" s="247"/>
      <c r="AH407" s="247"/>
      <c r="AI407" s="247"/>
    </row>
    <row r="408" spans="1:35" ht="12.75">
      <c r="A408" s="247"/>
      <c r="B408" s="247"/>
      <c r="C408" s="247"/>
      <c r="D408" s="247"/>
      <c r="E408" s="247"/>
      <c r="F408" s="247"/>
      <c r="G408" s="247"/>
      <c r="H408" s="247"/>
      <c r="I408" s="247"/>
      <c r="J408" s="247"/>
      <c r="K408" s="247"/>
      <c r="L408" s="247"/>
      <c r="M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247"/>
    </row>
    <row r="409" spans="1:35" ht="12.75">
      <c r="A409" s="247"/>
      <c r="B409" s="247"/>
      <c r="C409" s="247"/>
      <c r="D409" s="247"/>
      <c r="E409" s="247"/>
      <c r="F409" s="247"/>
      <c r="G409" s="247"/>
      <c r="H409" s="247"/>
      <c r="I409" s="247"/>
      <c r="J409" s="247"/>
      <c r="K409" s="247"/>
      <c r="L409" s="247"/>
      <c r="M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247"/>
    </row>
    <row r="410" spans="1:35" ht="12.75">
      <c r="A410" s="247"/>
      <c r="B410" s="247"/>
      <c r="C410" s="247"/>
      <c r="D410" s="247"/>
      <c r="E410" s="247"/>
      <c r="F410" s="247"/>
      <c r="G410" s="247"/>
      <c r="H410" s="247"/>
      <c r="I410" s="247"/>
      <c r="J410" s="247"/>
      <c r="K410" s="247"/>
      <c r="L410" s="247"/>
      <c r="M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row>
    <row r="411" spans="1:35" ht="12.75">
      <c r="A411" s="247"/>
      <c r="B411" s="247"/>
      <c r="C411" s="247"/>
      <c r="D411" s="247"/>
      <c r="E411" s="247"/>
      <c r="F411" s="247"/>
      <c r="G411" s="247"/>
      <c r="H411" s="247"/>
      <c r="I411" s="247"/>
      <c r="J411" s="247"/>
      <c r="K411" s="247"/>
      <c r="L411" s="247"/>
      <c r="M411" s="247"/>
      <c r="O411" s="247"/>
      <c r="P411" s="247"/>
      <c r="Q411" s="247"/>
      <c r="R411" s="247"/>
      <c r="S411" s="247"/>
      <c r="T411" s="247"/>
      <c r="U411" s="247"/>
      <c r="V411" s="247"/>
      <c r="W411" s="247"/>
      <c r="X411" s="247"/>
      <c r="Y411" s="247"/>
      <c r="Z411" s="247"/>
      <c r="AA411" s="247"/>
      <c r="AB411" s="247"/>
      <c r="AC411" s="247"/>
      <c r="AD411" s="247"/>
      <c r="AE411" s="247"/>
      <c r="AF411" s="247"/>
      <c r="AG411" s="247"/>
      <c r="AH411" s="247"/>
      <c r="AI411" s="247"/>
    </row>
    <row r="412" spans="1:35" ht="12.75">
      <c r="A412" s="247"/>
      <c r="B412" s="247"/>
      <c r="C412" s="247"/>
      <c r="D412" s="247"/>
      <c r="E412" s="247"/>
      <c r="F412" s="247"/>
      <c r="G412" s="247"/>
      <c r="H412" s="247"/>
      <c r="I412" s="247"/>
      <c r="J412" s="247"/>
      <c r="K412" s="247"/>
      <c r="L412" s="247"/>
      <c r="M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247"/>
    </row>
    <row r="413" spans="1:35" ht="12.75">
      <c r="A413" s="247"/>
      <c r="B413" s="247"/>
      <c r="C413" s="247"/>
      <c r="D413" s="247"/>
      <c r="E413" s="247"/>
      <c r="F413" s="247"/>
      <c r="G413" s="247"/>
      <c r="H413" s="247"/>
      <c r="I413" s="247"/>
      <c r="J413" s="247"/>
      <c r="K413" s="247"/>
      <c r="L413" s="247"/>
      <c r="M413" s="247"/>
      <c r="O413" s="247"/>
      <c r="P413" s="247"/>
      <c r="Q413" s="247"/>
      <c r="R413" s="247"/>
      <c r="S413" s="247"/>
      <c r="T413" s="247"/>
      <c r="U413" s="247"/>
      <c r="V413" s="247"/>
      <c r="W413" s="247"/>
      <c r="X413" s="247"/>
      <c r="Y413" s="247"/>
      <c r="Z413" s="247"/>
      <c r="AA413" s="247"/>
      <c r="AB413" s="247"/>
      <c r="AC413" s="247"/>
      <c r="AD413" s="247"/>
      <c r="AE413" s="247"/>
      <c r="AF413" s="247"/>
      <c r="AG413" s="247"/>
      <c r="AH413" s="247"/>
      <c r="AI413" s="247"/>
    </row>
    <row r="414" spans="1:35" ht="12.75">
      <c r="A414" s="247"/>
      <c r="B414" s="247"/>
      <c r="C414" s="247"/>
      <c r="D414" s="247"/>
      <c r="E414" s="247"/>
      <c r="F414" s="247"/>
      <c r="G414" s="247"/>
      <c r="H414" s="247"/>
      <c r="I414" s="247"/>
      <c r="J414" s="247"/>
      <c r="K414" s="247"/>
      <c r="L414" s="247"/>
      <c r="M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247"/>
    </row>
    <row r="415" spans="1:35" ht="12.75">
      <c r="A415" s="247"/>
      <c r="B415" s="247"/>
      <c r="C415" s="247"/>
      <c r="D415" s="247"/>
      <c r="E415" s="247"/>
      <c r="F415" s="247"/>
      <c r="G415" s="247"/>
      <c r="H415" s="247"/>
      <c r="I415" s="247"/>
      <c r="J415" s="247"/>
      <c r="K415" s="247"/>
      <c r="L415" s="247"/>
      <c r="M415" s="247"/>
      <c r="O415" s="247"/>
      <c r="P415" s="247"/>
      <c r="Q415" s="247"/>
      <c r="R415" s="247"/>
      <c r="S415" s="247"/>
      <c r="T415" s="247"/>
      <c r="U415" s="247"/>
      <c r="V415" s="247"/>
      <c r="W415" s="247"/>
      <c r="X415" s="247"/>
      <c r="Y415" s="247"/>
      <c r="Z415" s="247"/>
      <c r="AA415" s="247"/>
      <c r="AB415" s="247"/>
      <c r="AC415" s="247"/>
      <c r="AD415" s="247"/>
      <c r="AE415" s="247"/>
      <c r="AF415" s="247"/>
      <c r="AG415" s="247"/>
      <c r="AH415" s="247"/>
      <c r="AI415" s="247"/>
    </row>
    <row r="416" spans="1:35" ht="12.75">
      <c r="A416" s="247"/>
      <c r="B416" s="247"/>
      <c r="C416" s="247"/>
      <c r="D416" s="247"/>
      <c r="E416" s="247"/>
      <c r="F416" s="247"/>
      <c r="G416" s="247"/>
      <c r="H416" s="247"/>
      <c r="I416" s="247"/>
      <c r="J416" s="247"/>
      <c r="K416" s="247"/>
      <c r="L416" s="247"/>
      <c r="M416" s="247"/>
      <c r="O416" s="247"/>
      <c r="P416" s="247"/>
      <c r="Q416" s="247"/>
      <c r="R416" s="247"/>
      <c r="S416" s="247"/>
      <c r="T416" s="247"/>
      <c r="U416" s="247"/>
      <c r="V416" s="247"/>
      <c r="W416" s="247"/>
      <c r="X416" s="247"/>
      <c r="Y416" s="247"/>
      <c r="Z416" s="247"/>
      <c r="AA416" s="247"/>
      <c r="AB416" s="247"/>
      <c r="AC416" s="247"/>
      <c r="AD416" s="247"/>
      <c r="AE416" s="247"/>
      <c r="AF416" s="247"/>
      <c r="AG416" s="247"/>
      <c r="AH416" s="247"/>
      <c r="AI416" s="247"/>
    </row>
    <row r="417" spans="1:35" ht="12.75">
      <c r="A417" s="247"/>
      <c r="B417" s="247"/>
      <c r="C417" s="247"/>
      <c r="D417" s="247"/>
      <c r="E417" s="247"/>
      <c r="F417" s="247"/>
      <c r="G417" s="247"/>
      <c r="H417" s="247"/>
      <c r="I417" s="247"/>
      <c r="J417" s="247"/>
      <c r="K417" s="247"/>
      <c r="L417" s="247"/>
      <c r="M417" s="247"/>
      <c r="O417" s="247"/>
      <c r="P417" s="247"/>
      <c r="Q417" s="247"/>
      <c r="R417" s="247"/>
      <c r="S417" s="247"/>
      <c r="T417" s="247"/>
      <c r="U417" s="247"/>
      <c r="V417" s="247"/>
      <c r="W417" s="247"/>
      <c r="X417" s="247"/>
      <c r="Y417" s="247"/>
      <c r="Z417" s="247"/>
      <c r="AA417" s="247"/>
      <c r="AB417" s="247"/>
      <c r="AC417" s="247"/>
      <c r="AD417" s="247"/>
      <c r="AE417" s="247"/>
      <c r="AF417" s="247"/>
      <c r="AG417" s="247"/>
      <c r="AH417" s="247"/>
      <c r="AI417" s="247"/>
    </row>
    <row r="418" spans="1:35" ht="12.75">
      <c r="A418" s="247"/>
      <c r="B418" s="247"/>
      <c r="C418" s="247"/>
      <c r="D418" s="247"/>
      <c r="E418" s="247"/>
      <c r="F418" s="247"/>
      <c r="G418" s="247"/>
      <c r="H418" s="247"/>
      <c r="I418" s="247"/>
      <c r="J418" s="247"/>
      <c r="K418" s="247"/>
      <c r="L418" s="247"/>
      <c r="M418" s="247"/>
      <c r="O418" s="247"/>
      <c r="P418" s="247"/>
      <c r="Q418" s="247"/>
      <c r="R418" s="247"/>
      <c r="S418" s="247"/>
      <c r="T418" s="247"/>
      <c r="U418" s="247"/>
      <c r="V418" s="247"/>
      <c r="W418" s="247"/>
      <c r="X418" s="247"/>
      <c r="Y418" s="247"/>
      <c r="Z418" s="247"/>
      <c r="AA418" s="247"/>
      <c r="AB418" s="247"/>
      <c r="AC418" s="247"/>
      <c r="AD418" s="247"/>
      <c r="AE418" s="247"/>
      <c r="AF418" s="247"/>
      <c r="AG418" s="247"/>
      <c r="AH418" s="247"/>
      <c r="AI418" s="247"/>
    </row>
    <row r="419" spans="1:35" ht="12.75">
      <c r="A419" s="247"/>
      <c r="B419" s="247"/>
      <c r="C419" s="247"/>
      <c r="D419" s="247"/>
      <c r="E419" s="247"/>
      <c r="F419" s="247"/>
      <c r="G419" s="247"/>
      <c r="H419" s="247"/>
      <c r="I419" s="247"/>
      <c r="J419" s="247"/>
      <c r="K419" s="247"/>
      <c r="L419" s="247"/>
      <c r="M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row>
    <row r="420" spans="1:35" ht="12.75">
      <c r="A420" s="247"/>
      <c r="B420" s="247"/>
      <c r="C420" s="247"/>
      <c r="D420" s="247"/>
      <c r="E420" s="247"/>
      <c r="F420" s="247"/>
      <c r="G420" s="247"/>
      <c r="H420" s="247"/>
      <c r="I420" s="247"/>
      <c r="J420" s="247"/>
      <c r="K420" s="247"/>
      <c r="L420" s="247"/>
      <c r="M420" s="247"/>
      <c r="O420" s="247"/>
      <c r="P420" s="247"/>
      <c r="Q420" s="247"/>
      <c r="R420" s="247"/>
      <c r="S420" s="247"/>
      <c r="T420" s="247"/>
      <c r="U420" s="247"/>
      <c r="V420" s="247"/>
      <c r="W420" s="247"/>
      <c r="X420" s="247"/>
      <c r="Y420" s="247"/>
      <c r="Z420" s="247"/>
      <c r="AA420" s="247"/>
      <c r="AB420" s="247"/>
      <c r="AC420" s="247"/>
      <c r="AD420" s="247"/>
      <c r="AE420" s="247"/>
      <c r="AF420" s="247"/>
      <c r="AG420" s="247"/>
      <c r="AH420" s="247"/>
      <c r="AI420" s="247"/>
    </row>
    <row r="421" spans="1:35" ht="12.75">
      <c r="A421" s="247"/>
      <c r="B421" s="247"/>
      <c r="C421" s="247"/>
      <c r="D421" s="247"/>
      <c r="E421" s="247"/>
      <c r="F421" s="247"/>
      <c r="G421" s="247"/>
      <c r="H421" s="247"/>
      <c r="I421" s="247"/>
      <c r="J421" s="247"/>
      <c r="K421" s="247"/>
      <c r="L421" s="247"/>
      <c r="M421" s="247"/>
      <c r="O421" s="247"/>
      <c r="P421" s="247"/>
      <c r="Q421" s="247"/>
      <c r="R421" s="247"/>
      <c r="S421" s="247"/>
      <c r="T421" s="247"/>
      <c r="U421" s="247"/>
      <c r="V421" s="247"/>
      <c r="W421" s="247"/>
      <c r="X421" s="247"/>
      <c r="Y421" s="247"/>
      <c r="Z421" s="247"/>
      <c r="AA421" s="247"/>
      <c r="AB421" s="247"/>
      <c r="AC421" s="247"/>
      <c r="AD421" s="247"/>
      <c r="AE421" s="247"/>
      <c r="AF421" s="247"/>
      <c r="AG421" s="247"/>
      <c r="AH421" s="247"/>
      <c r="AI421" s="247"/>
    </row>
    <row r="422" spans="1:35" ht="12.75">
      <c r="A422" s="247"/>
      <c r="B422" s="247"/>
      <c r="C422" s="247"/>
      <c r="D422" s="247"/>
      <c r="E422" s="247"/>
      <c r="F422" s="247"/>
      <c r="G422" s="247"/>
      <c r="H422" s="247"/>
      <c r="I422" s="247"/>
      <c r="J422" s="247"/>
      <c r="K422" s="247"/>
      <c r="L422" s="247"/>
      <c r="M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247"/>
    </row>
    <row r="423" spans="1:35" ht="12.75">
      <c r="A423" s="247"/>
      <c r="B423" s="247"/>
      <c r="C423" s="247"/>
      <c r="D423" s="247"/>
      <c r="E423" s="247"/>
      <c r="F423" s="247"/>
      <c r="G423" s="247"/>
      <c r="H423" s="247"/>
      <c r="I423" s="247"/>
      <c r="J423" s="247"/>
      <c r="K423" s="247"/>
      <c r="L423" s="247"/>
      <c r="M423" s="247"/>
      <c r="O423" s="247"/>
      <c r="P423" s="247"/>
      <c r="Q423" s="247"/>
      <c r="R423" s="247"/>
      <c r="S423" s="247"/>
      <c r="T423" s="247"/>
      <c r="U423" s="247"/>
      <c r="V423" s="247"/>
      <c r="W423" s="247"/>
      <c r="X423" s="247"/>
      <c r="Y423" s="247"/>
      <c r="Z423" s="247"/>
      <c r="AA423" s="247"/>
      <c r="AB423" s="247"/>
      <c r="AC423" s="247"/>
      <c r="AD423" s="247"/>
      <c r="AE423" s="247"/>
      <c r="AF423" s="247"/>
      <c r="AG423" s="247"/>
      <c r="AH423" s="247"/>
      <c r="AI423" s="247"/>
    </row>
    <row r="424" spans="1:35" ht="12.75">
      <c r="A424" s="247"/>
      <c r="B424" s="247"/>
      <c r="C424" s="247"/>
      <c r="D424" s="247"/>
      <c r="E424" s="247"/>
      <c r="F424" s="247"/>
      <c r="G424" s="247"/>
      <c r="H424" s="247"/>
      <c r="I424" s="247"/>
      <c r="J424" s="247"/>
      <c r="K424" s="247"/>
      <c r="L424" s="247"/>
      <c r="M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247"/>
    </row>
    <row r="425" spans="1:35" ht="12.75">
      <c r="A425" s="247"/>
      <c r="B425" s="247"/>
      <c r="C425" s="247"/>
      <c r="D425" s="247"/>
      <c r="E425" s="247"/>
      <c r="F425" s="247"/>
      <c r="G425" s="247"/>
      <c r="H425" s="247"/>
      <c r="I425" s="247"/>
      <c r="J425" s="247"/>
      <c r="K425" s="247"/>
      <c r="L425" s="247"/>
      <c r="M425" s="247"/>
      <c r="O425" s="247"/>
      <c r="P425" s="247"/>
      <c r="Q425" s="247"/>
      <c r="R425" s="247"/>
      <c r="S425" s="247"/>
      <c r="T425" s="247"/>
      <c r="U425" s="247"/>
      <c r="V425" s="247"/>
      <c r="W425" s="247"/>
      <c r="X425" s="247"/>
      <c r="Y425" s="247"/>
      <c r="Z425" s="247"/>
      <c r="AA425" s="247"/>
      <c r="AB425" s="247"/>
      <c r="AC425" s="247"/>
      <c r="AD425" s="247"/>
      <c r="AE425" s="247"/>
      <c r="AF425" s="247"/>
      <c r="AG425" s="247"/>
      <c r="AH425" s="247"/>
      <c r="AI425" s="247"/>
    </row>
    <row r="426" spans="1:35" ht="12.75">
      <c r="A426" s="247"/>
      <c r="B426" s="247"/>
      <c r="C426" s="247"/>
      <c r="D426" s="247"/>
      <c r="E426" s="247"/>
      <c r="F426" s="247"/>
      <c r="G426" s="247"/>
      <c r="H426" s="247"/>
      <c r="I426" s="247"/>
      <c r="J426" s="247"/>
      <c r="K426" s="247"/>
      <c r="L426" s="247"/>
      <c r="M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row>
    <row r="427" spans="1:35" ht="12.75">
      <c r="A427" s="247"/>
      <c r="B427" s="247"/>
      <c r="C427" s="247"/>
      <c r="D427" s="247"/>
      <c r="E427" s="247"/>
      <c r="F427" s="247"/>
      <c r="G427" s="247"/>
      <c r="H427" s="247"/>
      <c r="I427" s="247"/>
      <c r="J427" s="247"/>
      <c r="K427" s="247"/>
      <c r="L427" s="247"/>
      <c r="M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247"/>
    </row>
    <row r="428" spans="1:35" ht="12.75">
      <c r="A428" s="247"/>
      <c r="B428" s="247"/>
      <c r="C428" s="247"/>
      <c r="D428" s="247"/>
      <c r="E428" s="247"/>
      <c r="F428" s="247"/>
      <c r="G428" s="247"/>
      <c r="H428" s="247"/>
      <c r="I428" s="247"/>
      <c r="J428" s="247"/>
      <c r="K428" s="247"/>
      <c r="L428" s="247"/>
      <c r="M428" s="247"/>
      <c r="O428" s="247"/>
      <c r="P428" s="247"/>
      <c r="Q428" s="247"/>
      <c r="R428" s="247"/>
      <c r="S428" s="247"/>
      <c r="T428" s="247"/>
      <c r="U428" s="247"/>
      <c r="V428" s="247"/>
      <c r="W428" s="247"/>
      <c r="X428" s="247"/>
      <c r="Y428" s="247"/>
      <c r="Z428" s="247"/>
      <c r="AA428" s="247"/>
      <c r="AB428" s="247"/>
      <c r="AC428" s="247"/>
      <c r="AD428" s="247"/>
      <c r="AE428" s="247"/>
      <c r="AF428" s="247"/>
      <c r="AG428" s="247"/>
      <c r="AH428" s="247"/>
      <c r="AI428" s="247"/>
    </row>
    <row r="429" spans="1:35" ht="12.75">
      <c r="A429" s="247"/>
      <c r="B429" s="247"/>
      <c r="C429" s="247"/>
      <c r="D429" s="247"/>
      <c r="E429" s="247"/>
      <c r="F429" s="247"/>
      <c r="G429" s="247"/>
      <c r="H429" s="247"/>
      <c r="I429" s="247"/>
      <c r="J429" s="247"/>
      <c r="K429" s="247"/>
      <c r="L429" s="247"/>
      <c r="M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row>
    <row r="430" spans="1:35" ht="12.75">
      <c r="A430" s="247"/>
      <c r="B430" s="247"/>
      <c r="C430" s="247"/>
      <c r="D430" s="247"/>
      <c r="E430" s="247"/>
      <c r="F430" s="247"/>
      <c r="G430" s="247"/>
      <c r="H430" s="247"/>
      <c r="I430" s="247"/>
      <c r="J430" s="247"/>
      <c r="K430" s="247"/>
      <c r="L430" s="247"/>
      <c r="M430" s="247"/>
      <c r="O430" s="247"/>
      <c r="P430" s="247"/>
      <c r="Q430" s="247"/>
      <c r="R430" s="247"/>
      <c r="S430" s="247"/>
      <c r="T430" s="247"/>
      <c r="U430" s="247"/>
      <c r="V430" s="247"/>
      <c r="W430" s="247"/>
      <c r="X430" s="247"/>
      <c r="Y430" s="247"/>
      <c r="Z430" s="247"/>
      <c r="AA430" s="247"/>
      <c r="AB430" s="247"/>
      <c r="AC430" s="247"/>
      <c r="AD430" s="247"/>
      <c r="AE430" s="247"/>
      <c r="AF430" s="247"/>
      <c r="AG430" s="247"/>
      <c r="AH430" s="247"/>
      <c r="AI430" s="247"/>
    </row>
    <row r="431" spans="1:35" ht="12.75">
      <c r="A431" s="247"/>
      <c r="B431" s="247"/>
      <c r="C431" s="247"/>
      <c r="D431" s="247"/>
      <c r="E431" s="247"/>
      <c r="F431" s="247"/>
      <c r="G431" s="247"/>
      <c r="H431" s="247"/>
      <c r="I431" s="247"/>
      <c r="J431" s="247"/>
      <c r="K431" s="247"/>
      <c r="L431" s="247"/>
      <c r="M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247"/>
    </row>
    <row r="432" spans="1:35" ht="12.75">
      <c r="A432" s="247"/>
      <c r="B432" s="247"/>
      <c r="C432" s="247"/>
      <c r="D432" s="247"/>
      <c r="E432" s="247"/>
      <c r="F432" s="247"/>
      <c r="G432" s="247"/>
      <c r="H432" s="247"/>
      <c r="I432" s="247"/>
      <c r="J432" s="247"/>
      <c r="K432" s="247"/>
      <c r="L432" s="247"/>
      <c r="M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row>
    <row r="433" spans="1:35" ht="12.75">
      <c r="A433" s="247"/>
      <c r="B433" s="247"/>
      <c r="C433" s="247"/>
      <c r="D433" s="247"/>
      <c r="E433" s="247"/>
      <c r="F433" s="247"/>
      <c r="G433" s="247"/>
      <c r="H433" s="247"/>
      <c r="I433" s="247"/>
      <c r="J433" s="247"/>
      <c r="K433" s="247"/>
      <c r="L433" s="247"/>
      <c r="M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row>
    <row r="434" spans="1:35" ht="12.75">
      <c r="A434" s="247"/>
      <c r="B434" s="247"/>
      <c r="C434" s="247"/>
      <c r="D434" s="247"/>
      <c r="E434" s="247"/>
      <c r="F434" s="247"/>
      <c r="G434" s="247"/>
      <c r="H434" s="247"/>
      <c r="I434" s="247"/>
      <c r="J434" s="247"/>
      <c r="K434" s="247"/>
      <c r="L434" s="247"/>
      <c r="M434" s="247"/>
      <c r="O434" s="247"/>
      <c r="P434" s="247"/>
      <c r="Q434" s="247"/>
      <c r="R434" s="247"/>
      <c r="S434" s="247"/>
      <c r="T434" s="247"/>
      <c r="U434" s="247"/>
      <c r="V434" s="247"/>
      <c r="W434" s="247"/>
      <c r="X434" s="247"/>
      <c r="Y434" s="247"/>
      <c r="Z434" s="247"/>
      <c r="AA434" s="247"/>
      <c r="AB434" s="247"/>
      <c r="AC434" s="247"/>
      <c r="AD434" s="247"/>
      <c r="AE434" s="247"/>
      <c r="AF434" s="247"/>
      <c r="AG434" s="247"/>
      <c r="AH434" s="247"/>
      <c r="AI434" s="247"/>
    </row>
    <row r="435" spans="1:35" ht="12.75">
      <c r="A435" s="247"/>
      <c r="B435" s="247"/>
      <c r="C435" s="247"/>
      <c r="D435" s="247"/>
      <c r="E435" s="247"/>
      <c r="F435" s="247"/>
      <c r="G435" s="247"/>
      <c r="H435" s="247"/>
      <c r="I435" s="247"/>
      <c r="J435" s="247"/>
      <c r="K435" s="247"/>
      <c r="L435" s="247"/>
      <c r="M435" s="247"/>
      <c r="O435" s="247"/>
      <c r="P435" s="247"/>
      <c r="Q435" s="247"/>
      <c r="R435" s="247"/>
      <c r="S435" s="247"/>
      <c r="T435" s="247"/>
      <c r="U435" s="247"/>
      <c r="V435" s="247"/>
      <c r="W435" s="247"/>
      <c r="X435" s="247"/>
      <c r="Y435" s="247"/>
      <c r="Z435" s="247"/>
      <c r="AA435" s="247"/>
      <c r="AB435" s="247"/>
      <c r="AC435" s="247"/>
      <c r="AD435" s="247"/>
      <c r="AE435" s="247"/>
      <c r="AF435" s="247"/>
      <c r="AG435" s="247"/>
      <c r="AH435" s="247"/>
      <c r="AI435" s="247"/>
    </row>
    <row r="436" spans="1:35" ht="12.75">
      <c r="A436" s="247"/>
      <c r="B436" s="247"/>
      <c r="C436" s="247"/>
      <c r="D436" s="247"/>
      <c r="E436" s="247"/>
      <c r="F436" s="247"/>
      <c r="G436" s="247"/>
      <c r="H436" s="247"/>
      <c r="I436" s="247"/>
      <c r="J436" s="247"/>
      <c r="K436" s="247"/>
      <c r="L436" s="247"/>
      <c r="M436" s="247"/>
      <c r="O436" s="247"/>
      <c r="P436" s="247"/>
      <c r="Q436" s="247"/>
      <c r="R436" s="247"/>
      <c r="S436" s="247"/>
      <c r="T436" s="247"/>
      <c r="U436" s="247"/>
      <c r="V436" s="247"/>
      <c r="W436" s="247"/>
      <c r="X436" s="247"/>
      <c r="Y436" s="247"/>
      <c r="Z436" s="247"/>
      <c r="AA436" s="247"/>
      <c r="AB436" s="247"/>
      <c r="AC436" s="247"/>
      <c r="AD436" s="247"/>
      <c r="AE436" s="247"/>
      <c r="AF436" s="247"/>
      <c r="AG436" s="247"/>
      <c r="AH436" s="247"/>
      <c r="AI436" s="247"/>
    </row>
    <row r="437" spans="1:35" ht="12.75">
      <c r="A437" s="247"/>
      <c r="B437" s="247"/>
      <c r="C437" s="247"/>
      <c r="D437" s="247"/>
      <c r="E437" s="247"/>
      <c r="F437" s="247"/>
      <c r="G437" s="247"/>
      <c r="H437" s="247"/>
      <c r="I437" s="247"/>
      <c r="J437" s="247"/>
      <c r="K437" s="247"/>
      <c r="L437" s="247"/>
      <c r="M437" s="247"/>
      <c r="O437" s="247"/>
      <c r="P437" s="247"/>
      <c r="Q437" s="247"/>
      <c r="R437" s="247"/>
      <c r="S437" s="247"/>
      <c r="T437" s="247"/>
      <c r="U437" s="247"/>
      <c r="V437" s="247"/>
      <c r="W437" s="247"/>
      <c r="X437" s="247"/>
      <c r="Y437" s="247"/>
      <c r="Z437" s="247"/>
      <c r="AA437" s="247"/>
      <c r="AB437" s="247"/>
      <c r="AC437" s="247"/>
      <c r="AD437" s="247"/>
      <c r="AE437" s="247"/>
      <c r="AF437" s="247"/>
      <c r="AG437" s="247"/>
      <c r="AH437" s="247"/>
      <c r="AI437" s="247"/>
    </row>
    <row r="438" spans="1:35" ht="12.75">
      <c r="A438" s="247"/>
      <c r="B438" s="247"/>
      <c r="C438" s="247"/>
      <c r="D438" s="247"/>
      <c r="E438" s="247"/>
      <c r="F438" s="247"/>
      <c r="G438" s="247"/>
      <c r="H438" s="247"/>
      <c r="I438" s="247"/>
      <c r="J438" s="247"/>
      <c r="K438" s="247"/>
      <c r="L438" s="247"/>
      <c r="M438" s="247"/>
      <c r="O438" s="247"/>
      <c r="P438" s="247"/>
      <c r="Q438" s="247"/>
      <c r="R438" s="247"/>
      <c r="S438" s="247"/>
      <c r="T438" s="247"/>
      <c r="U438" s="247"/>
      <c r="V438" s="247"/>
      <c r="W438" s="247"/>
      <c r="X438" s="247"/>
      <c r="Y438" s="247"/>
      <c r="Z438" s="247"/>
      <c r="AA438" s="247"/>
      <c r="AB438" s="247"/>
      <c r="AC438" s="247"/>
      <c r="AD438" s="247"/>
      <c r="AE438" s="247"/>
      <c r="AF438" s="247"/>
      <c r="AG438" s="247"/>
      <c r="AH438" s="247"/>
      <c r="AI438" s="247"/>
    </row>
    <row r="439" spans="1:35" ht="12.75">
      <c r="A439" s="247"/>
      <c r="B439" s="247"/>
      <c r="C439" s="247"/>
      <c r="D439" s="247"/>
      <c r="E439" s="247"/>
      <c r="F439" s="247"/>
      <c r="G439" s="247"/>
      <c r="H439" s="247"/>
      <c r="I439" s="247"/>
      <c r="J439" s="247"/>
      <c r="K439" s="247"/>
      <c r="L439" s="247"/>
      <c r="M439" s="247"/>
      <c r="O439" s="247"/>
      <c r="P439" s="247"/>
      <c r="Q439" s="247"/>
      <c r="R439" s="247"/>
      <c r="S439" s="247"/>
      <c r="T439" s="247"/>
      <c r="U439" s="247"/>
      <c r="V439" s="247"/>
      <c r="W439" s="247"/>
      <c r="X439" s="247"/>
      <c r="Y439" s="247"/>
      <c r="Z439" s="247"/>
      <c r="AA439" s="247"/>
      <c r="AB439" s="247"/>
      <c r="AC439" s="247"/>
      <c r="AD439" s="247"/>
      <c r="AE439" s="247"/>
      <c r="AF439" s="247"/>
      <c r="AG439" s="247"/>
      <c r="AH439" s="247"/>
      <c r="AI439" s="247"/>
    </row>
    <row r="440" spans="1:35" ht="12.75">
      <c r="A440" s="247"/>
      <c r="B440" s="247"/>
      <c r="C440" s="247"/>
      <c r="D440" s="247"/>
      <c r="E440" s="247"/>
      <c r="F440" s="247"/>
      <c r="G440" s="247"/>
      <c r="H440" s="247"/>
      <c r="I440" s="247"/>
      <c r="J440" s="247"/>
      <c r="K440" s="247"/>
      <c r="L440" s="247"/>
      <c r="M440" s="247"/>
      <c r="O440" s="247"/>
      <c r="P440" s="247"/>
      <c r="Q440" s="247"/>
      <c r="R440" s="247"/>
      <c r="S440" s="247"/>
      <c r="T440" s="247"/>
      <c r="U440" s="247"/>
      <c r="V440" s="247"/>
      <c r="W440" s="247"/>
      <c r="X440" s="247"/>
      <c r="Y440" s="247"/>
      <c r="Z440" s="247"/>
      <c r="AA440" s="247"/>
      <c r="AB440" s="247"/>
      <c r="AC440" s="247"/>
      <c r="AD440" s="247"/>
      <c r="AE440" s="247"/>
      <c r="AF440" s="247"/>
      <c r="AG440" s="247"/>
      <c r="AH440" s="247"/>
      <c r="AI440" s="247"/>
    </row>
    <row r="441" spans="1:35" ht="12.75">
      <c r="A441" s="247"/>
      <c r="B441" s="247"/>
      <c r="C441" s="247"/>
      <c r="D441" s="247"/>
      <c r="E441" s="247"/>
      <c r="F441" s="247"/>
      <c r="G441" s="247"/>
      <c r="H441" s="247"/>
      <c r="I441" s="247"/>
      <c r="J441" s="247"/>
      <c r="K441" s="247"/>
      <c r="L441" s="247"/>
      <c r="M441" s="247"/>
      <c r="O441" s="247"/>
      <c r="P441" s="247"/>
      <c r="Q441" s="247"/>
      <c r="R441" s="247"/>
      <c r="S441" s="247"/>
      <c r="T441" s="247"/>
      <c r="U441" s="247"/>
      <c r="V441" s="247"/>
      <c r="W441" s="247"/>
      <c r="X441" s="247"/>
      <c r="Y441" s="247"/>
      <c r="Z441" s="247"/>
      <c r="AA441" s="247"/>
      <c r="AB441" s="247"/>
      <c r="AC441" s="247"/>
      <c r="AD441" s="247"/>
      <c r="AE441" s="247"/>
      <c r="AF441" s="247"/>
      <c r="AG441" s="247"/>
      <c r="AH441" s="247"/>
      <c r="AI441" s="247"/>
    </row>
    <row r="442" spans="1:35" ht="12.75">
      <c r="A442" s="247"/>
      <c r="B442" s="247"/>
      <c r="C442" s="247"/>
      <c r="D442" s="247"/>
      <c r="E442" s="247"/>
      <c r="F442" s="247"/>
      <c r="G442" s="247"/>
      <c r="H442" s="247"/>
      <c r="I442" s="247"/>
      <c r="J442" s="247"/>
      <c r="K442" s="247"/>
      <c r="L442" s="247"/>
      <c r="M442" s="247"/>
      <c r="O442" s="247"/>
      <c r="P442" s="247"/>
      <c r="Q442" s="247"/>
      <c r="R442" s="247"/>
      <c r="S442" s="247"/>
      <c r="T442" s="247"/>
      <c r="U442" s="247"/>
      <c r="V442" s="247"/>
      <c r="W442" s="247"/>
      <c r="X442" s="247"/>
      <c r="Y442" s="247"/>
      <c r="Z442" s="247"/>
      <c r="AA442" s="247"/>
      <c r="AB442" s="247"/>
      <c r="AC442" s="247"/>
      <c r="AD442" s="247"/>
      <c r="AE442" s="247"/>
      <c r="AF442" s="247"/>
      <c r="AG442" s="247"/>
      <c r="AH442" s="247"/>
      <c r="AI442" s="247"/>
    </row>
    <row r="443" spans="1:35" ht="12.75">
      <c r="A443" s="247"/>
      <c r="B443" s="247"/>
      <c r="C443" s="247"/>
      <c r="D443" s="247"/>
      <c r="E443" s="247"/>
      <c r="F443" s="247"/>
      <c r="G443" s="247"/>
      <c r="H443" s="247"/>
      <c r="I443" s="247"/>
      <c r="J443" s="247"/>
      <c r="K443" s="247"/>
      <c r="L443" s="247"/>
      <c r="M443" s="247"/>
      <c r="O443" s="247"/>
      <c r="P443" s="247"/>
      <c r="Q443" s="247"/>
      <c r="R443" s="247"/>
      <c r="S443" s="247"/>
      <c r="T443" s="247"/>
      <c r="U443" s="247"/>
      <c r="V443" s="247"/>
      <c r="W443" s="247"/>
      <c r="X443" s="247"/>
      <c r="Y443" s="247"/>
      <c r="Z443" s="247"/>
      <c r="AA443" s="247"/>
      <c r="AB443" s="247"/>
      <c r="AC443" s="247"/>
      <c r="AD443" s="247"/>
      <c r="AE443" s="247"/>
      <c r="AF443" s="247"/>
      <c r="AG443" s="247"/>
      <c r="AH443" s="247"/>
      <c r="AI443" s="247"/>
    </row>
    <row r="444" spans="1:35" ht="12.75">
      <c r="A444" s="247"/>
      <c r="B444" s="247"/>
      <c r="C444" s="247"/>
      <c r="D444" s="247"/>
      <c r="E444" s="247"/>
      <c r="F444" s="247"/>
      <c r="G444" s="247"/>
      <c r="H444" s="247"/>
      <c r="I444" s="247"/>
      <c r="J444" s="247"/>
      <c r="K444" s="247"/>
      <c r="L444" s="247"/>
      <c r="M444" s="247"/>
      <c r="O444" s="247"/>
      <c r="P444" s="247"/>
      <c r="Q444" s="247"/>
      <c r="R444" s="247"/>
      <c r="S444" s="247"/>
      <c r="T444" s="247"/>
      <c r="U444" s="247"/>
      <c r="V444" s="247"/>
      <c r="W444" s="247"/>
      <c r="X444" s="247"/>
      <c r="Y444" s="247"/>
      <c r="Z444" s="247"/>
      <c r="AA444" s="247"/>
      <c r="AB444" s="247"/>
      <c r="AC444" s="247"/>
      <c r="AD444" s="247"/>
      <c r="AE444" s="247"/>
      <c r="AF444" s="247"/>
      <c r="AG444" s="247"/>
      <c r="AH444" s="247"/>
      <c r="AI444" s="247"/>
    </row>
    <row r="445" spans="1:35" ht="12.75">
      <c r="A445" s="247"/>
      <c r="B445" s="247"/>
      <c r="C445" s="247"/>
      <c r="D445" s="247"/>
      <c r="E445" s="247"/>
      <c r="F445" s="247"/>
      <c r="G445" s="247"/>
      <c r="H445" s="247"/>
      <c r="I445" s="247"/>
      <c r="J445" s="247"/>
      <c r="K445" s="247"/>
      <c r="L445" s="247"/>
      <c r="M445" s="247"/>
      <c r="O445" s="247"/>
      <c r="P445" s="247"/>
      <c r="Q445" s="247"/>
      <c r="R445" s="247"/>
      <c r="S445" s="247"/>
      <c r="T445" s="247"/>
      <c r="U445" s="247"/>
      <c r="V445" s="247"/>
      <c r="W445" s="247"/>
      <c r="X445" s="247"/>
      <c r="Y445" s="247"/>
      <c r="Z445" s="247"/>
      <c r="AA445" s="247"/>
      <c r="AB445" s="247"/>
      <c r="AC445" s="247"/>
      <c r="AD445" s="247"/>
      <c r="AE445" s="247"/>
      <c r="AF445" s="247"/>
      <c r="AG445" s="247"/>
      <c r="AH445" s="247"/>
      <c r="AI445" s="247"/>
    </row>
    <row r="446" spans="1:35" ht="12.75">
      <c r="A446" s="247"/>
      <c r="B446" s="247"/>
      <c r="C446" s="247"/>
      <c r="D446" s="247"/>
      <c r="E446" s="247"/>
      <c r="F446" s="247"/>
      <c r="G446" s="247"/>
      <c r="H446" s="247"/>
      <c r="I446" s="247"/>
      <c r="J446" s="247"/>
      <c r="K446" s="247"/>
      <c r="L446" s="247"/>
      <c r="M446" s="247"/>
      <c r="O446" s="247"/>
      <c r="P446" s="247"/>
      <c r="Q446" s="247"/>
      <c r="R446" s="247"/>
      <c r="S446" s="247"/>
      <c r="T446" s="247"/>
      <c r="U446" s="247"/>
      <c r="V446" s="247"/>
      <c r="W446" s="247"/>
      <c r="X446" s="247"/>
      <c r="Y446" s="247"/>
      <c r="Z446" s="247"/>
      <c r="AA446" s="247"/>
      <c r="AB446" s="247"/>
      <c r="AC446" s="247"/>
      <c r="AD446" s="247"/>
      <c r="AE446" s="247"/>
      <c r="AF446" s="247"/>
      <c r="AG446" s="247"/>
      <c r="AH446" s="247"/>
      <c r="AI446" s="247"/>
    </row>
    <row r="447" spans="1:35" ht="12.75">
      <c r="A447" s="247"/>
      <c r="B447" s="247"/>
      <c r="C447" s="247"/>
      <c r="D447" s="247"/>
      <c r="E447" s="247"/>
      <c r="F447" s="247"/>
      <c r="G447" s="247"/>
      <c r="H447" s="247"/>
      <c r="I447" s="247"/>
      <c r="J447" s="247"/>
      <c r="K447" s="247"/>
      <c r="L447" s="247"/>
      <c r="M447" s="247"/>
      <c r="O447" s="247"/>
      <c r="P447" s="247"/>
      <c r="Q447" s="247"/>
      <c r="R447" s="247"/>
      <c r="S447" s="247"/>
      <c r="T447" s="247"/>
      <c r="U447" s="247"/>
      <c r="V447" s="247"/>
      <c r="W447" s="247"/>
      <c r="X447" s="247"/>
      <c r="Y447" s="247"/>
      <c r="Z447" s="247"/>
      <c r="AA447" s="247"/>
      <c r="AB447" s="247"/>
      <c r="AC447" s="247"/>
      <c r="AD447" s="247"/>
      <c r="AE447" s="247"/>
      <c r="AF447" s="247"/>
      <c r="AG447" s="247"/>
      <c r="AH447" s="247"/>
      <c r="AI447" s="247"/>
    </row>
    <row r="448" spans="1:35" ht="12.75">
      <c r="A448" s="247"/>
      <c r="B448" s="247"/>
      <c r="C448" s="247"/>
      <c r="D448" s="247"/>
      <c r="E448" s="247"/>
      <c r="F448" s="247"/>
      <c r="G448" s="247"/>
      <c r="H448" s="247"/>
      <c r="I448" s="247"/>
      <c r="J448" s="247"/>
      <c r="K448" s="247"/>
      <c r="L448" s="247"/>
      <c r="M448" s="247"/>
      <c r="O448" s="247"/>
      <c r="P448" s="247"/>
      <c r="Q448" s="247"/>
      <c r="R448" s="247"/>
      <c r="S448" s="247"/>
      <c r="T448" s="247"/>
      <c r="U448" s="247"/>
      <c r="V448" s="247"/>
      <c r="W448" s="247"/>
      <c r="X448" s="247"/>
      <c r="Y448" s="247"/>
      <c r="Z448" s="247"/>
      <c r="AA448" s="247"/>
      <c r="AB448" s="247"/>
      <c r="AC448" s="247"/>
      <c r="AD448" s="247"/>
      <c r="AE448" s="247"/>
      <c r="AF448" s="247"/>
      <c r="AG448" s="247"/>
      <c r="AH448" s="247"/>
      <c r="AI448" s="247"/>
    </row>
    <row r="449" spans="1:35" ht="12.75">
      <c r="A449" s="247"/>
      <c r="B449" s="247"/>
      <c r="C449" s="247"/>
      <c r="D449" s="247"/>
      <c r="E449" s="247"/>
      <c r="F449" s="247"/>
      <c r="G449" s="247"/>
      <c r="H449" s="247"/>
      <c r="I449" s="247"/>
      <c r="J449" s="247"/>
      <c r="K449" s="247"/>
      <c r="L449" s="247"/>
      <c r="M449" s="247"/>
      <c r="O449" s="247"/>
      <c r="P449" s="247"/>
      <c r="Q449" s="247"/>
      <c r="R449" s="247"/>
      <c r="S449" s="247"/>
      <c r="T449" s="247"/>
      <c r="U449" s="247"/>
      <c r="V449" s="247"/>
      <c r="W449" s="247"/>
      <c r="X449" s="247"/>
      <c r="Y449" s="247"/>
      <c r="Z449" s="247"/>
      <c r="AA449" s="247"/>
      <c r="AB449" s="247"/>
      <c r="AC449" s="247"/>
      <c r="AD449" s="247"/>
      <c r="AE449" s="247"/>
      <c r="AF449" s="247"/>
      <c r="AG449" s="247"/>
      <c r="AH449" s="247"/>
      <c r="AI449" s="247"/>
    </row>
    <row r="450" spans="1:35" ht="12.75">
      <c r="A450" s="247"/>
      <c r="B450" s="247"/>
      <c r="C450" s="247"/>
      <c r="D450" s="247"/>
      <c r="E450" s="247"/>
      <c r="F450" s="247"/>
      <c r="G450" s="247"/>
      <c r="H450" s="247"/>
      <c r="I450" s="247"/>
      <c r="J450" s="247"/>
      <c r="K450" s="247"/>
      <c r="L450" s="247"/>
      <c r="M450" s="247"/>
      <c r="O450" s="247"/>
      <c r="P450" s="247"/>
      <c r="Q450" s="247"/>
      <c r="R450" s="247"/>
      <c r="S450" s="247"/>
      <c r="T450" s="247"/>
      <c r="U450" s="247"/>
      <c r="V450" s="247"/>
      <c r="W450" s="247"/>
      <c r="X450" s="247"/>
      <c r="Y450" s="247"/>
      <c r="Z450" s="247"/>
      <c r="AA450" s="247"/>
      <c r="AB450" s="247"/>
      <c r="AC450" s="247"/>
      <c r="AD450" s="247"/>
      <c r="AE450" s="247"/>
      <c r="AF450" s="247"/>
      <c r="AG450" s="247"/>
      <c r="AH450" s="247"/>
      <c r="AI450" s="247"/>
    </row>
    <row r="451" spans="1:35" ht="12.75">
      <c r="A451" s="247"/>
      <c r="B451" s="247"/>
      <c r="C451" s="247"/>
      <c r="D451" s="247"/>
      <c r="E451" s="247"/>
      <c r="F451" s="247"/>
      <c r="G451" s="247"/>
      <c r="H451" s="247"/>
      <c r="I451" s="247"/>
      <c r="J451" s="247"/>
      <c r="K451" s="247"/>
      <c r="L451" s="247"/>
      <c r="M451" s="247"/>
      <c r="O451" s="247"/>
      <c r="P451" s="247"/>
      <c r="Q451" s="247"/>
      <c r="R451" s="247"/>
      <c r="S451" s="247"/>
      <c r="T451" s="247"/>
      <c r="U451" s="247"/>
      <c r="V451" s="247"/>
      <c r="W451" s="247"/>
      <c r="X451" s="247"/>
      <c r="Y451" s="247"/>
      <c r="Z451" s="247"/>
      <c r="AA451" s="247"/>
      <c r="AB451" s="247"/>
      <c r="AC451" s="247"/>
      <c r="AD451" s="247"/>
      <c r="AE451" s="247"/>
      <c r="AF451" s="247"/>
      <c r="AG451" s="247"/>
      <c r="AH451" s="247"/>
      <c r="AI451" s="247"/>
    </row>
    <row r="452" spans="1:35" ht="12.75">
      <c r="A452" s="247"/>
      <c r="B452" s="247"/>
      <c r="C452" s="247"/>
      <c r="D452" s="247"/>
      <c r="E452" s="247"/>
      <c r="F452" s="247"/>
      <c r="G452" s="247"/>
      <c r="H452" s="247"/>
      <c r="I452" s="247"/>
      <c r="J452" s="247"/>
      <c r="K452" s="247"/>
      <c r="L452" s="247"/>
      <c r="M452" s="247"/>
      <c r="O452" s="247"/>
      <c r="P452" s="247"/>
      <c r="Q452" s="247"/>
      <c r="R452" s="247"/>
      <c r="S452" s="247"/>
      <c r="T452" s="247"/>
      <c r="U452" s="247"/>
      <c r="V452" s="247"/>
      <c r="W452" s="247"/>
      <c r="X452" s="247"/>
      <c r="Y452" s="247"/>
      <c r="Z452" s="247"/>
      <c r="AA452" s="247"/>
      <c r="AB452" s="247"/>
      <c r="AC452" s="247"/>
      <c r="AD452" s="247"/>
      <c r="AE452" s="247"/>
      <c r="AF452" s="247"/>
      <c r="AG452" s="247"/>
      <c r="AH452" s="247"/>
      <c r="AI452" s="247"/>
    </row>
    <row r="453" spans="1:35" ht="12.75">
      <c r="A453" s="247"/>
      <c r="B453" s="247"/>
      <c r="C453" s="247"/>
      <c r="D453" s="247"/>
      <c r="E453" s="247"/>
      <c r="F453" s="247"/>
      <c r="G453" s="247"/>
      <c r="H453" s="247"/>
      <c r="I453" s="247"/>
      <c r="J453" s="247"/>
      <c r="K453" s="247"/>
      <c r="L453" s="247"/>
      <c r="M453" s="247"/>
      <c r="O453" s="247"/>
      <c r="P453" s="247"/>
      <c r="Q453" s="247"/>
      <c r="R453" s="247"/>
      <c r="S453" s="247"/>
      <c r="T453" s="247"/>
      <c r="U453" s="247"/>
      <c r="V453" s="247"/>
      <c r="W453" s="247"/>
      <c r="X453" s="247"/>
      <c r="Y453" s="247"/>
      <c r="Z453" s="247"/>
      <c r="AA453" s="247"/>
      <c r="AB453" s="247"/>
      <c r="AC453" s="247"/>
      <c r="AD453" s="247"/>
      <c r="AE453" s="247"/>
      <c r="AF453" s="247"/>
      <c r="AG453" s="247"/>
      <c r="AH453" s="247"/>
      <c r="AI453" s="247"/>
    </row>
    <row r="454" spans="1:35" ht="12.75">
      <c r="A454" s="247"/>
      <c r="B454" s="247"/>
      <c r="C454" s="247"/>
      <c r="D454" s="247"/>
      <c r="E454" s="247"/>
      <c r="F454" s="247"/>
      <c r="G454" s="247"/>
      <c r="H454" s="247"/>
      <c r="I454" s="247"/>
      <c r="J454" s="247"/>
      <c r="K454" s="247"/>
      <c r="L454" s="247"/>
      <c r="M454" s="247"/>
      <c r="O454" s="247"/>
      <c r="P454" s="247"/>
      <c r="Q454" s="247"/>
      <c r="R454" s="247"/>
      <c r="S454" s="247"/>
      <c r="T454" s="247"/>
      <c r="U454" s="247"/>
      <c r="V454" s="247"/>
      <c r="W454" s="247"/>
      <c r="X454" s="247"/>
      <c r="Y454" s="247"/>
      <c r="Z454" s="247"/>
      <c r="AA454" s="247"/>
      <c r="AB454" s="247"/>
      <c r="AC454" s="247"/>
      <c r="AD454" s="247"/>
      <c r="AE454" s="247"/>
      <c r="AF454" s="247"/>
      <c r="AG454" s="247"/>
      <c r="AH454" s="247"/>
      <c r="AI454" s="247"/>
    </row>
    <row r="455" spans="1:35" ht="12.75">
      <c r="A455" s="247"/>
      <c r="B455" s="247"/>
      <c r="C455" s="247"/>
      <c r="D455" s="247"/>
      <c r="E455" s="247"/>
      <c r="F455" s="247"/>
      <c r="G455" s="247"/>
      <c r="H455" s="247"/>
      <c r="I455" s="247"/>
      <c r="J455" s="247"/>
      <c r="K455" s="247"/>
      <c r="L455" s="247"/>
      <c r="M455" s="247"/>
      <c r="O455" s="247"/>
      <c r="P455" s="247"/>
      <c r="Q455" s="247"/>
      <c r="R455" s="247"/>
      <c r="S455" s="247"/>
      <c r="T455" s="247"/>
      <c r="U455" s="247"/>
      <c r="V455" s="247"/>
      <c r="W455" s="247"/>
      <c r="X455" s="247"/>
      <c r="Y455" s="247"/>
      <c r="Z455" s="247"/>
      <c r="AA455" s="247"/>
      <c r="AB455" s="247"/>
      <c r="AC455" s="247"/>
      <c r="AD455" s="247"/>
      <c r="AE455" s="247"/>
      <c r="AF455" s="247"/>
      <c r="AG455" s="247"/>
      <c r="AH455" s="247"/>
      <c r="AI455" s="247"/>
    </row>
    <row r="456" spans="1:35" ht="12.75">
      <c r="A456" s="247"/>
      <c r="B456" s="247"/>
      <c r="C456" s="247"/>
      <c r="D456" s="247"/>
      <c r="E456" s="247"/>
      <c r="F456" s="247"/>
      <c r="G456" s="247"/>
      <c r="H456" s="247"/>
      <c r="I456" s="247"/>
      <c r="J456" s="247"/>
      <c r="K456" s="247"/>
      <c r="L456" s="247"/>
      <c r="M456" s="247"/>
      <c r="O456" s="247"/>
      <c r="P456" s="247"/>
      <c r="Q456" s="247"/>
      <c r="R456" s="247"/>
      <c r="S456" s="247"/>
      <c r="T456" s="247"/>
      <c r="U456" s="247"/>
      <c r="V456" s="247"/>
      <c r="W456" s="247"/>
      <c r="X456" s="247"/>
      <c r="Y456" s="247"/>
      <c r="Z456" s="247"/>
      <c r="AA456" s="247"/>
      <c r="AB456" s="247"/>
      <c r="AC456" s="247"/>
      <c r="AD456" s="247"/>
      <c r="AE456" s="247"/>
      <c r="AF456" s="247"/>
      <c r="AG456" s="247"/>
      <c r="AH456" s="247"/>
      <c r="AI456" s="247"/>
    </row>
    <row r="457" spans="1:35" ht="12.75">
      <c r="A457" s="247"/>
      <c r="B457" s="247"/>
      <c r="C457" s="247"/>
      <c r="D457" s="247"/>
      <c r="E457" s="247"/>
      <c r="F457" s="247"/>
      <c r="G457" s="247"/>
      <c r="H457" s="247"/>
      <c r="I457" s="247"/>
      <c r="J457" s="247"/>
      <c r="K457" s="247"/>
      <c r="L457" s="247"/>
      <c r="M457" s="247"/>
      <c r="O457" s="247"/>
      <c r="P457" s="247"/>
      <c r="Q457" s="247"/>
      <c r="R457" s="247"/>
      <c r="S457" s="247"/>
      <c r="T457" s="247"/>
      <c r="U457" s="247"/>
      <c r="V457" s="247"/>
      <c r="W457" s="247"/>
      <c r="X457" s="247"/>
      <c r="Y457" s="247"/>
      <c r="Z457" s="247"/>
      <c r="AA457" s="247"/>
      <c r="AB457" s="247"/>
      <c r="AC457" s="247"/>
      <c r="AD457" s="247"/>
      <c r="AE457" s="247"/>
      <c r="AF457" s="247"/>
      <c r="AG457" s="247"/>
      <c r="AH457" s="247"/>
      <c r="AI457" s="247"/>
    </row>
    <row r="458" spans="1:35" ht="12.75">
      <c r="A458" s="247"/>
      <c r="B458" s="247"/>
      <c r="C458" s="247"/>
      <c r="D458" s="247"/>
      <c r="E458" s="247"/>
      <c r="F458" s="247"/>
      <c r="G458" s="247"/>
      <c r="H458" s="247"/>
      <c r="I458" s="247"/>
      <c r="J458" s="247"/>
      <c r="K458" s="247"/>
      <c r="L458" s="247"/>
      <c r="M458" s="247"/>
      <c r="O458" s="247"/>
      <c r="P458" s="247"/>
      <c r="Q458" s="247"/>
      <c r="R458" s="247"/>
      <c r="S458" s="247"/>
      <c r="T458" s="247"/>
      <c r="U458" s="247"/>
      <c r="V458" s="247"/>
      <c r="W458" s="247"/>
      <c r="X458" s="247"/>
      <c r="Y458" s="247"/>
      <c r="Z458" s="247"/>
      <c r="AA458" s="247"/>
      <c r="AB458" s="247"/>
      <c r="AC458" s="247"/>
      <c r="AD458" s="247"/>
      <c r="AE458" s="247"/>
      <c r="AF458" s="247"/>
      <c r="AG458" s="247"/>
      <c r="AH458" s="247"/>
      <c r="AI458" s="247"/>
    </row>
    <row r="459" spans="1:35" ht="12.75">
      <c r="A459" s="247"/>
      <c r="B459" s="247"/>
      <c r="C459" s="247"/>
      <c r="D459" s="247"/>
      <c r="E459" s="247"/>
      <c r="F459" s="247"/>
      <c r="G459" s="247"/>
      <c r="H459" s="247"/>
      <c r="I459" s="247"/>
      <c r="J459" s="247"/>
      <c r="K459" s="247"/>
      <c r="L459" s="247"/>
      <c r="M459" s="247"/>
      <c r="O459" s="247"/>
      <c r="P459" s="247"/>
      <c r="Q459" s="247"/>
      <c r="R459" s="247"/>
      <c r="S459" s="247"/>
      <c r="T459" s="247"/>
      <c r="U459" s="247"/>
      <c r="V459" s="247"/>
      <c r="W459" s="247"/>
      <c r="X459" s="247"/>
      <c r="Y459" s="247"/>
      <c r="Z459" s="247"/>
      <c r="AA459" s="247"/>
      <c r="AB459" s="247"/>
      <c r="AC459" s="247"/>
      <c r="AD459" s="247"/>
      <c r="AE459" s="247"/>
      <c r="AF459" s="247"/>
      <c r="AG459" s="247"/>
      <c r="AH459" s="247"/>
      <c r="AI459" s="247"/>
    </row>
    <row r="460" spans="1:35" ht="12.75">
      <c r="A460" s="247"/>
      <c r="B460" s="247"/>
      <c r="C460" s="247"/>
      <c r="D460" s="247"/>
      <c r="E460" s="247"/>
      <c r="F460" s="247"/>
      <c r="G460" s="247"/>
      <c r="H460" s="247"/>
      <c r="I460" s="247"/>
      <c r="J460" s="247"/>
      <c r="K460" s="247"/>
      <c r="L460" s="247"/>
      <c r="M460" s="247"/>
      <c r="O460" s="247"/>
      <c r="P460" s="247"/>
      <c r="Q460" s="247"/>
      <c r="R460" s="247"/>
      <c r="S460" s="247"/>
      <c r="T460" s="247"/>
      <c r="U460" s="247"/>
      <c r="V460" s="247"/>
      <c r="W460" s="247"/>
      <c r="X460" s="247"/>
      <c r="Y460" s="247"/>
      <c r="Z460" s="247"/>
      <c r="AA460" s="247"/>
      <c r="AB460" s="247"/>
      <c r="AC460" s="247"/>
      <c r="AD460" s="247"/>
      <c r="AE460" s="247"/>
      <c r="AF460" s="247"/>
      <c r="AG460" s="247"/>
      <c r="AH460" s="247"/>
      <c r="AI460" s="247"/>
    </row>
    <row r="461" spans="1:35" ht="12.75">
      <c r="A461" s="247"/>
      <c r="B461" s="247"/>
      <c r="C461" s="247"/>
      <c r="D461" s="247"/>
      <c r="E461" s="247"/>
      <c r="F461" s="247"/>
      <c r="G461" s="247"/>
      <c r="H461" s="247"/>
      <c r="I461" s="247"/>
      <c r="J461" s="247"/>
      <c r="K461" s="247"/>
      <c r="L461" s="247"/>
      <c r="M461" s="247"/>
      <c r="O461" s="247"/>
      <c r="P461" s="247"/>
      <c r="Q461" s="247"/>
      <c r="R461" s="247"/>
      <c r="S461" s="247"/>
      <c r="T461" s="247"/>
      <c r="U461" s="247"/>
      <c r="V461" s="247"/>
      <c r="W461" s="247"/>
      <c r="X461" s="247"/>
      <c r="Y461" s="247"/>
      <c r="Z461" s="247"/>
      <c r="AA461" s="247"/>
      <c r="AB461" s="247"/>
      <c r="AC461" s="247"/>
      <c r="AD461" s="247"/>
      <c r="AE461" s="247"/>
      <c r="AF461" s="247"/>
      <c r="AG461" s="247"/>
      <c r="AH461" s="247"/>
      <c r="AI461" s="247"/>
    </row>
    <row r="462" spans="1:35" ht="12.75">
      <c r="A462" s="247"/>
      <c r="B462" s="247"/>
      <c r="C462" s="247"/>
      <c r="D462" s="247"/>
      <c r="E462" s="247"/>
      <c r="F462" s="247"/>
      <c r="G462" s="247"/>
      <c r="H462" s="247"/>
      <c r="I462" s="247"/>
      <c r="J462" s="247"/>
      <c r="K462" s="247"/>
      <c r="L462" s="247"/>
      <c r="M462" s="247"/>
      <c r="O462" s="247"/>
      <c r="P462" s="247"/>
      <c r="Q462" s="247"/>
      <c r="R462" s="247"/>
      <c r="S462" s="247"/>
      <c r="T462" s="247"/>
      <c r="U462" s="247"/>
      <c r="V462" s="247"/>
      <c r="W462" s="247"/>
      <c r="X462" s="247"/>
      <c r="Y462" s="247"/>
      <c r="Z462" s="247"/>
      <c r="AA462" s="247"/>
      <c r="AB462" s="247"/>
      <c r="AC462" s="247"/>
      <c r="AD462" s="247"/>
      <c r="AE462" s="247"/>
      <c r="AF462" s="247"/>
      <c r="AG462" s="247"/>
      <c r="AH462" s="247"/>
      <c r="AI462" s="247"/>
    </row>
    <row r="463" spans="1:35" ht="12.75">
      <c r="A463" s="247"/>
      <c r="B463" s="247"/>
      <c r="C463" s="247"/>
      <c r="D463" s="247"/>
      <c r="E463" s="247"/>
      <c r="F463" s="247"/>
      <c r="G463" s="247"/>
      <c r="H463" s="247"/>
      <c r="I463" s="247"/>
      <c r="J463" s="247"/>
      <c r="K463" s="247"/>
      <c r="L463" s="247"/>
      <c r="M463" s="247"/>
      <c r="O463" s="247"/>
      <c r="P463" s="247"/>
      <c r="Q463" s="247"/>
      <c r="R463" s="247"/>
      <c r="S463" s="247"/>
      <c r="T463" s="247"/>
      <c r="U463" s="247"/>
      <c r="V463" s="247"/>
      <c r="W463" s="247"/>
      <c r="X463" s="247"/>
      <c r="Y463" s="247"/>
      <c r="Z463" s="247"/>
      <c r="AA463" s="247"/>
      <c r="AB463" s="247"/>
      <c r="AC463" s="247"/>
      <c r="AD463" s="247"/>
      <c r="AE463" s="247"/>
      <c r="AF463" s="247"/>
      <c r="AG463" s="247"/>
      <c r="AH463" s="247"/>
      <c r="AI463" s="247"/>
    </row>
    <row r="464" spans="1:35" ht="12.75">
      <c r="A464" s="247"/>
      <c r="B464" s="247"/>
      <c r="C464" s="247"/>
      <c r="D464" s="247"/>
      <c r="E464" s="247"/>
      <c r="F464" s="247"/>
      <c r="G464" s="247"/>
      <c r="H464" s="247"/>
      <c r="I464" s="247"/>
      <c r="J464" s="247"/>
      <c r="K464" s="247"/>
      <c r="L464" s="247"/>
      <c r="M464" s="247"/>
      <c r="O464" s="247"/>
      <c r="P464" s="247"/>
      <c r="Q464" s="247"/>
      <c r="R464" s="247"/>
      <c r="S464" s="247"/>
      <c r="T464" s="247"/>
      <c r="U464" s="247"/>
      <c r="V464" s="247"/>
      <c r="W464" s="247"/>
      <c r="X464" s="247"/>
      <c r="Y464" s="247"/>
      <c r="Z464" s="247"/>
      <c r="AA464" s="247"/>
      <c r="AB464" s="247"/>
      <c r="AC464" s="247"/>
      <c r="AD464" s="247"/>
      <c r="AE464" s="247"/>
      <c r="AF464" s="247"/>
      <c r="AG464" s="247"/>
      <c r="AH464" s="247"/>
      <c r="AI464" s="247"/>
    </row>
    <row r="465" spans="1:35" ht="12.75">
      <c r="A465" s="247"/>
      <c r="B465" s="247"/>
      <c r="C465" s="247"/>
      <c r="D465" s="247"/>
      <c r="E465" s="247"/>
      <c r="F465" s="247"/>
      <c r="G465" s="247"/>
      <c r="H465" s="247"/>
      <c r="I465" s="247"/>
      <c r="J465" s="247"/>
      <c r="K465" s="247"/>
      <c r="L465" s="247"/>
      <c r="M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row>
    <row r="466" spans="1:35" ht="12.75">
      <c r="A466" s="247"/>
      <c r="B466" s="247"/>
      <c r="C466" s="247"/>
      <c r="D466" s="247"/>
      <c r="E466" s="247"/>
      <c r="F466" s="247"/>
      <c r="G466" s="247"/>
      <c r="H466" s="247"/>
      <c r="I466" s="247"/>
      <c r="J466" s="247"/>
      <c r="K466" s="247"/>
      <c r="L466" s="247"/>
      <c r="M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row>
    <row r="467" spans="1:35" ht="12.75">
      <c r="A467" s="247"/>
      <c r="B467" s="247"/>
      <c r="C467" s="247"/>
      <c r="D467" s="247"/>
      <c r="E467" s="247"/>
      <c r="F467" s="247"/>
      <c r="G467" s="247"/>
      <c r="H467" s="247"/>
      <c r="I467" s="247"/>
      <c r="J467" s="247"/>
      <c r="K467" s="247"/>
      <c r="L467" s="247"/>
      <c r="M467" s="247"/>
      <c r="O467" s="247"/>
      <c r="P467" s="247"/>
      <c r="Q467" s="247"/>
      <c r="R467" s="247"/>
      <c r="S467" s="247"/>
      <c r="T467" s="247"/>
      <c r="U467" s="247"/>
      <c r="V467" s="247"/>
      <c r="W467" s="247"/>
      <c r="X467" s="247"/>
      <c r="Y467" s="247"/>
      <c r="Z467" s="247"/>
      <c r="AA467" s="247"/>
      <c r="AB467" s="247"/>
      <c r="AC467" s="247"/>
      <c r="AD467" s="247"/>
      <c r="AE467" s="247"/>
      <c r="AF467" s="247"/>
      <c r="AG467" s="247"/>
      <c r="AH467" s="247"/>
      <c r="AI467" s="247"/>
    </row>
    <row r="468" spans="1:35" ht="12.75">
      <c r="A468" s="247"/>
      <c r="B468" s="247"/>
      <c r="C468" s="247"/>
      <c r="D468" s="247"/>
      <c r="E468" s="247"/>
      <c r="F468" s="247"/>
      <c r="G468" s="247"/>
      <c r="H468" s="247"/>
      <c r="I468" s="247"/>
      <c r="J468" s="247"/>
      <c r="K468" s="247"/>
      <c r="L468" s="247"/>
      <c r="M468" s="247"/>
      <c r="O468" s="247"/>
      <c r="P468" s="247"/>
      <c r="Q468" s="247"/>
      <c r="R468" s="247"/>
      <c r="S468" s="247"/>
      <c r="T468" s="247"/>
      <c r="U468" s="247"/>
      <c r="V468" s="247"/>
      <c r="W468" s="247"/>
      <c r="X468" s="247"/>
      <c r="Y468" s="247"/>
      <c r="Z468" s="247"/>
      <c r="AA468" s="247"/>
      <c r="AB468" s="247"/>
      <c r="AC468" s="247"/>
      <c r="AD468" s="247"/>
      <c r="AE468" s="247"/>
      <c r="AF468" s="247"/>
      <c r="AG468" s="247"/>
      <c r="AH468" s="247"/>
      <c r="AI468" s="247"/>
    </row>
    <row r="469" spans="1:35" ht="12.75">
      <c r="A469" s="247"/>
      <c r="B469" s="247"/>
      <c r="C469" s="247"/>
      <c r="D469" s="247"/>
      <c r="E469" s="247"/>
      <c r="F469" s="247"/>
      <c r="G469" s="247"/>
      <c r="H469" s="247"/>
      <c r="I469" s="247"/>
      <c r="J469" s="247"/>
      <c r="K469" s="247"/>
      <c r="L469" s="247"/>
      <c r="M469" s="247"/>
      <c r="O469" s="247"/>
      <c r="P469" s="247"/>
      <c r="Q469" s="247"/>
      <c r="R469" s="247"/>
      <c r="S469" s="247"/>
      <c r="T469" s="247"/>
      <c r="U469" s="247"/>
      <c r="V469" s="247"/>
      <c r="W469" s="247"/>
      <c r="X469" s="247"/>
      <c r="Y469" s="247"/>
      <c r="Z469" s="247"/>
      <c r="AA469" s="247"/>
      <c r="AB469" s="247"/>
      <c r="AC469" s="247"/>
      <c r="AD469" s="247"/>
      <c r="AE469" s="247"/>
      <c r="AF469" s="247"/>
      <c r="AG469" s="247"/>
      <c r="AH469" s="247"/>
      <c r="AI469" s="247"/>
    </row>
    <row r="470" spans="1:35" ht="12.75">
      <c r="A470" s="247"/>
      <c r="B470" s="247"/>
      <c r="C470" s="247"/>
      <c r="D470" s="247"/>
      <c r="E470" s="247"/>
      <c r="F470" s="247"/>
      <c r="G470" s="247"/>
      <c r="H470" s="247"/>
      <c r="I470" s="247"/>
      <c r="J470" s="247"/>
      <c r="K470" s="247"/>
      <c r="L470" s="247"/>
      <c r="M470" s="247"/>
      <c r="O470" s="247"/>
      <c r="P470" s="247"/>
      <c r="Q470" s="247"/>
      <c r="R470" s="247"/>
      <c r="S470" s="247"/>
      <c r="T470" s="247"/>
      <c r="U470" s="247"/>
      <c r="V470" s="247"/>
      <c r="W470" s="247"/>
      <c r="X470" s="247"/>
      <c r="Y470" s="247"/>
      <c r="Z470" s="247"/>
      <c r="AA470" s="247"/>
      <c r="AB470" s="247"/>
      <c r="AC470" s="247"/>
      <c r="AD470" s="247"/>
      <c r="AE470" s="247"/>
      <c r="AF470" s="247"/>
      <c r="AG470" s="247"/>
      <c r="AH470" s="247"/>
      <c r="AI470" s="247"/>
    </row>
    <row r="471" spans="1:35" ht="12.75">
      <c r="A471" s="247"/>
      <c r="B471" s="247"/>
      <c r="C471" s="247"/>
      <c r="D471" s="247"/>
      <c r="E471" s="247"/>
      <c r="F471" s="247"/>
      <c r="G471" s="247"/>
      <c r="H471" s="247"/>
      <c r="I471" s="247"/>
      <c r="J471" s="247"/>
      <c r="K471" s="247"/>
      <c r="L471" s="247"/>
      <c r="M471" s="247"/>
      <c r="O471" s="247"/>
      <c r="P471" s="247"/>
      <c r="Q471" s="247"/>
      <c r="R471" s="247"/>
      <c r="S471" s="247"/>
      <c r="T471" s="247"/>
      <c r="U471" s="247"/>
      <c r="V471" s="247"/>
      <c r="W471" s="247"/>
      <c r="X471" s="247"/>
      <c r="Y471" s="247"/>
      <c r="Z471" s="247"/>
      <c r="AA471" s="247"/>
      <c r="AB471" s="247"/>
      <c r="AC471" s="247"/>
      <c r="AD471" s="247"/>
      <c r="AE471" s="247"/>
      <c r="AF471" s="247"/>
      <c r="AG471" s="247"/>
      <c r="AH471" s="247"/>
      <c r="AI471" s="247"/>
    </row>
    <row r="472" spans="1:35" ht="12.75">
      <c r="A472" s="247"/>
      <c r="B472" s="247"/>
      <c r="C472" s="247"/>
      <c r="D472" s="247"/>
      <c r="E472" s="247"/>
      <c r="F472" s="247"/>
      <c r="G472" s="247"/>
      <c r="H472" s="247"/>
      <c r="I472" s="247"/>
      <c r="J472" s="247"/>
      <c r="K472" s="247"/>
      <c r="L472" s="247"/>
      <c r="M472" s="247"/>
      <c r="O472" s="247"/>
      <c r="P472" s="247"/>
      <c r="Q472" s="247"/>
      <c r="R472" s="247"/>
      <c r="S472" s="247"/>
      <c r="T472" s="247"/>
      <c r="U472" s="247"/>
      <c r="V472" s="247"/>
      <c r="W472" s="247"/>
      <c r="X472" s="247"/>
      <c r="Y472" s="247"/>
      <c r="Z472" s="247"/>
      <c r="AA472" s="247"/>
      <c r="AB472" s="247"/>
      <c r="AC472" s="247"/>
      <c r="AD472" s="247"/>
      <c r="AE472" s="247"/>
      <c r="AF472" s="247"/>
      <c r="AG472" s="247"/>
      <c r="AH472" s="247"/>
      <c r="AI472" s="247"/>
    </row>
    <row r="473" spans="1:35" ht="12.75">
      <c r="A473" s="247"/>
      <c r="B473" s="247"/>
      <c r="C473" s="247"/>
      <c r="D473" s="247"/>
      <c r="E473" s="247"/>
      <c r="F473" s="247"/>
      <c r="G473" s="247"/>
      <c r="H473" s="247"/>
      <c r="I473" s="247"/>
      <c r="J473" s="247"/>
      <c r="K473" s="247"/>
      <c r="L473" s="247"/>
      <c r="M473" s="247"/>
      <c r="O473" s="247"/>
      <c r="P473" s="247"/>
      <c r="Q473" s="247"/>
      <c r="R473" s="247"/>
      <c r="S473" s="247"/>
      <c r="T473" s="247"/>
      <c r="U473" s="247"/>
      <c r="V473" s="247"/>
      <c r="W473" s="247"/>
      <c r="X473" s="247"/>
      <c r="Y473" s="247"/>
      <c r="Z473" s="247"/>
      <c r="AA473" s="247"/>
      <c r="AB473" s="247"/>
      <c r="AC473" s="247"/>
      <c r="AD473" s="247"/>
      <c r="AE473" s="247"/>
      <c r="AF473" s="247"/>
      <c r="AG473" s="247"/>
      <c r="AH473" s="247"/>
      <c r="AI473" s="247"/>
    </row>
    <row r="474" spans="1:15" ht="12.75">
      <c r="A474" s="247"/>
      <c r="B474" s="247"/>
      <c r="C474" s="247"/>
      <c r="D474" s="247"/>
      <c r="E474" s="247"/>
      <c r="F474" s="247"/>
      <c r="G474" s="247"/>
      <c r="H474" s="247"/>
      <c r="I474" s="247"/>
      <c r="J474" s="247"/>
      <c r="K474" s="247"/>
      <c r="L474" s="247"/>
      <c r="M474" s="247"/>
      <c r="O474" s="247"/>
    </row>
    <row r="475" spans="1:15" ht="12.75">
      <c r="A475" s="247"/>
      <c r="B475" s="247"/>
      <c r="C475" s="247"/>
      <c r="D475" s="247"/>
      <c r="E475" s="247"/>
      <c r="F475" s="247"/>
      <c r="G475" s="247"/>
      <c r="H475" s="247"/>
      <c r="I475" s="247"/>
      <c r="J475" s="247"/>
      <c r="K475" s="247"/>
      <c r="L475" s="247"/>
      <c r="M475" s="247"/>
      <c r="O475" s="247"/>
    </row>
    <row r="476" spans="1:15" ht="12.75">
      <c r="A476" s="247"/>
      <c r="B476" s="247"/>
      <c r="C476" s="247"/>
      <c r="D476" s="247"/>
      <c r="E476" s="247"/>
      <c r="F476" s="247"/>
      <c r="G476" s="247"/>
      <c r="H476" s="247"/>
      <c r="I476" s="247"/>
      <c r="J476" s="247"/>
      <c r="K476" s="247"/>
      <c r="L476" s="247"/>
      <c r="M476" s="247"/>
      <c r="O476" s="247"/>
    </row>
    <row r="477" spans="1:15" ht="12.75">
      <c r="A477" s="247"/>
      <c r="B477" s="247"/>
      <c r="C477" s="247"/>
      <c r="D477" s="247"/>
      <c r="E477" s="247"/>
      <c r="F477" s="247"/>
      <c r="G477" s="247"/>
      <c r="H477" s="247"/>
      <c r="I477" s="247"/>
      <c r="J477" s="247"/>
      <c r="K477" s="247"/>
      <c r="L477" s="247"/>
      <c r="M477" s="247"/>
      <c r="O477" s="247"/>
    </row>
    <row r="478" spans="1:15" ht="12.75">
      <c r="A478" s="247"/>
      <c r="B478" s="247"/>
      <c r="C478" s="247"/>
      <c r="D478" s="247"/>
      <c r="E478" s="247"/>
      <c r="F478" s="247"/>
      <c r="G478" s="247"/>
      <c r="H478" s="247"/>
      <c r="I478" s="247"/>
      <c r="J478" s="247"/>
      <c r="K478" s="247"/>
      <c r="L478" s="247"/>
      <c r="M478" s="247"/>
      <c r="O478" s="247"/>
    </row>
    <row r="479" spans="1:15" ht="12.75">
      <c r="A479" s="247"/>
      <c r="B479" s="247"/>
      <c r="C479" s="247"/>
      <c r="D479" s="247"/>
      <c r="E479" s="247"/>
      <c r="F479" s="247"/>
      <c r="G479" s="247"/>
      <c r="H479" s="247"/>
      <c r="I479" s="247"/>
      <c r="J479" s="247"/>
      <c r="K479" s="247"/>
      <c r="L479" s="247"/>
      <c r="M479" s="247"/>
      <c r="O479" s="247"/>
    </row>
    <row r="480" spans="1:15" ht="12.75">
      <c r="A480" s="247"/>
      <c r="B480" s="247"/>
      <c r="C480" s="247"/>
      <c r="D480" s="247"/>
      <c r="E480" s="247"/>
      <c r="F480" s="247"/>
      <c r="G480" s="247"/>
      <c r="H480" s="247"/>
      <c r="I480" s="247"/>
      <c r="J480" s="247"/>
      <c r="K480" s="247"/>
      <c r="L480" s="247"/>
      <c r="M480" s="247"/>
      <c r="O480" s="247"/>
    </row>
    <row r="481" spans="1:15" ht="12.75">
      <c r="A481" s="247"/>
      <c r="B481" s="247"/>
      <c r="C481" s="247"/>
      <c r="D481" s="247"/>
      <c r="E481" s="247"/>
      <c r="F481" s="247"/>
      <c r="G481" s="247"/>
      <c r="H481" s="247"/>
      <c r="I481" s="247"/>
      <c r="J481" s="247"/>
      <c r="K481" s="247"/>
      <c r="L481" s="247"/>
      <c r="M481" s="247"/>
      <c r="O481" s="247"/>
    </row>
    <row r="482" spans="1:15" ht="12.75">
      <c r="A482" s="247"/>
      <c r="B482" s="247"/>
      <c r="C482" s="247"/>
      <c r="D482" s="247"/>
      <c r="E482" s="247"/>
      <c r="F482" s="247"/>
      <c r="G482" s="247"/>
      <c r="H482" s="247"/>
      <c r="I482" s="247"/>
      <c r="J482" s="247"/>
      <c r="K482" s="247"/>
      <c r="L482" s="247"/>
      <c r="M482" s="247"/>
      <c r="O482" s="247"/>
    </row>
    <row r="483" spans="1:15" ht="12.75">
      <c r="A483" s="247"/>
      <c r="B483" s="247"/>
      <c r="C483" s="247"/>
      <c r="D483" s="247"/>
      <c r="E483" s="247"/>
      <c r="F483" s="247"/>
      <c r="G483" s="247"/>
      <c r="H483" s="247"/>
      <c r="I483" s="247"/>
      <c r="J483" s="247"/>
      <c r="K483" s="247"/>
      <c r="L483" s="247"/>
      <c r="M483" s="247"/>
      <c r="O483" s="247"/>
    </row>
    <row r="484" spans="1:15" ht="12.75">
      <c r="A484" s="247"/>
      <c r="B484" s="247"/>
      <c r="C484" s="247"/>
      <c r="D484" s="247"/>
      <c r="E484" s="247"/>
      <c r="F484" s="247"/>
      <c r="G484" s="247"/>
      <c r="H484" s="247"/>
      <c r="I484" s="247"/>
      <c r="J484" s="247"/>
      <c r="K484" s="247"/>
      <c r="L484" s="247"/>
      <c r="M484" s="247"/>
      <c r="O484" s="247"/>
    </row>
    <row r="485" spans="1:15" ht="12.75">
      <c r="A485" s="247"/>
      <c r="B485" s="247"/>
      <c r="C485" s="247"/>
      <c r="D485" s="247"/>
      <c r="E485" s="247"/>
      <c r="F485" s="247"/>
      <c r="G485" s="247"/>
      <c r="H485" s="247"/>
      <c r="I485" s="247"/>
      <c r="J485" s="247"/>
      <c r="K485" s="247"/>
      <c r="L485" s="247"/>
      <c r="M485" s="247"/>
      <c r="O485" s="247"/>
    </row>
    <row r="486" spans="1:15" ht="12.75">
      <c r="A486" s="247"/>
      <c r="B486" s="247"/>
      <c r="C486" s="247"/>
      <c r="D486" s="247"/>
      <c r="E486" s="247"/>
      <c r="F486" s="247"/>
      <c r="G486" s="247"/>
      <c r="H486" s="247"/>
      <c r="I486" s="247"/>
      <c r="J486" s="247"/>
      <c r="K486" s="247"/>
      <c r="L486" s="247"/>
      <c r="M486" s="247"/>
      <c r="O486" s="247"/>
    </row>
    <row r="487" spans="1:15" ht="12.75">
      <c r="A487" s="247"/>
      <c r="B487" s="247"/>
      <c r="C487" s="247"/>
      <c r="D487" s="247"/>
      <c r="E487" s="247"/>
      <c r="F487" s="247"/>
      <c r="G487" s="247"/>
      <c r="H487" s="247"/>
      <c r="I487" s="247"/>
      <c r="J487" s="247"/>
      <c r="K487" s="247"/>
      <c r="L487" s="247"/>
      <c r="M487" s="247"/>
      <c r="O487" s="247"/>
    </row>
    <row r="488" spans="1:15" ht="12.75">
      <c r="A488" s="247"/>
      <c r="B488" s="247"/>
      <c r="C488" s="247"/>
      <c r="D488" s="247"/>
      <c r="E488" s="247"/>
      <c r="F488" s="247"/>
      <c r="G488" s="247"/>
      <c r="H488" s="247"/>
      <c r="I488" s="247"/>
      <c r="J488" s="247"/>
      <c r="K488" s="247"/>
      <c r="L488" s="247"/>
      <c r="M488" s="247"/>
      <c r="O488" s="247"/>
    </row>
    <row r="489" spans="1:15" ht="12.75">
      <c r="A489" s="247"/>
      <c r="B489" s="247"/>
      <c r="C489" s="247"/>
      <c r="D489" s="247"/>
      <c r="E489" s="247"/>
      <c r="F489" s="247"/>
      <c r="G489" s="247"/>
      <c r="H489" s="247"/>
      <c r="I489" s="247"/>
      <c r="J489" s="247"/>
      <c r="K489" s="247"/>
      <c r="L489" s="247"/>
      <c r="M489" s="247"/>
      <c r="O489" s="247"/>
    </row>
    <row r="490" spans="1:15" ht="12.75">
      <c r="A490" s="247"/>
      <c r="B490" s="247"/>
      <c r="C490" s="247"/>
      <c r="D490" s="247"/>
      <c r="E490" s="247"/>
      <c r="F490" s="247"/>
      <c r="G490" s="247"/>
      <c r="H490" s="247"/>
      <c r="I490" s="247"/>
      <c r="J490" s="247"/>
      <c r="K490" s="247"/>
      <c r="L490" s="247"/>
      <c r="M490" s="247"/>
      <c r="O490" s="247"/>
    </row>
    <row r="491" spans="1:15" ht="12.75">
      <c r="A491" s="247"/>
      <c r="B491" s="247"/>
      <c r="C491" s="247"/>
      <c r="D491" s="247"/>
      <c r="E491" s="247"/>
      <c r="F491" s="247"/>
      <c r="G491" s="247"/>
      <c r="H491" s="247"/>
      <c r="I491" s="247"/>
      <c r="J491" s="247"/>
      <c r="K491" s="247"/>
      <c r="L491" s="247"/>
      <c r="M491" s="247"/>
      <c r="O491" s="247"/>
    </row>
    <row r="492" spans="1:15" ht="12.75">
      <c r="A492" s="247"/>
      <c r="B492" s="247"/>
      <c r="C492" s="247"/>
      <c r="D492" s="247"/>
      <c r="E492" s="247"/>
      <c r="F492" s="247"/>
      <c r="G492" s="247"/>
      <c r="H492" s="247"/>
      <c r="I492" s="247"/>
      <c r="J492" s="247"/>
      <c r="K492" s="247"/>
      <c r="L492" s="247"/>
      <c r="M492" s="247"/>
      <c r="O492" s="247"/>
    </row>
    <row r="493" spans="1:15" ht="12.75">
      <c r="A493" s="247"/>
      <c r="B493" s="247"/>
      <c r="C493" s="247"/>
      <c r="D493" s="247"/>
      <c r="E493" s="247"/>
      <c r="F493" s="247"/>
      <c r="G493" s="247"/>
      <c r="H493" s="247"/>
      <c r="I493" s="247"/>
      <c r="J493" s="247"/>
      <c r="K493" s="247"/>
      <c r="L493" s="247"/>
      <c r="M493" s="247"/>
      <c r="O493" s="247"/>
    </row>
    <row r="494" spans="1:15" ht="12.75">
      <c r="A494" s="247"/>
      <c r="B494" s="247"/>
      <c r="C494" s="247"/>
      <c r="D494" s="247"/>
      <c r="E494" s="247"/>
      <c r="F494" s="247"/>
      <c r="G494" s="247"/>
      <c r="H494" s="247"/>
      <c r="I494" s="247"/>
      <c r="J494" s="247"/>
      <c r="K494" s="247"/>
      <c r="L494" s="247"/>
      <c r="M494" s="247"/>
      <c r="O494" s="247"/>
    </row>
    <row r="495" spans="1:15" ht="12.75">
      <c r="A495" s="247"/>
      <c r="B495" s="247"/>
      <c r="C495" s="247"/>
      <c r="D495" s="247"/>
      <c r="E495" s="247"/>
      <c r="F495" s="247"/>
      <c r="G495" s="247"/>
      <c r="H495" s="247"/>
      <c r="I495" s="247"/>
      <c r="J495" s="247"/>
      <c r="K495" s="247"/>
      <c r="L495" s="247"/>
      <c r="M495" s="247"/>
      <c r="O495" s="247"/>
    </row>
    <row r="496" spans="1:15" ht="12.75">
      <c r="A496" s="247"/>
      <c r="B496" s="247"/>
      <c r="C496" s="247"/>
      <c r="D496" s="247"/>
      <c r="E496" s="247"/>
      <c r="F496" s="247"/>
      <c r="G496" s="247"/>
      <c r="H496" s="247"/>
      <c r="I496" s="247"/>
      <c r="J496" s="247"/>
      <c r="K496" s="247"/>
      <c r="L496" s="247"/>
      <c r="M496" s="247"/>
      <c r="O496" s="247"/>
    </row>
    <row r="497" spans="1:15" ht="12.75">
      <c r="A497" s="247"/>
      <c r="B497" s="247"/>
      <c r="C497" s="247"/>
      <c r="D497" s="247"/>
      <c r="E497" s="247"/>
      <c r="F497" s="247"/>
      <c r="G497" s="247"/>
      <c r="H497" s="247"/>
      <c r="I497" s="247"/>
      <c r="J497" s="247"/>
      <c r="K497" s="247"/>
      <c r="L497" s="247"/>
      <c r="M497" s="247"/>
      <c r="O497" s="247"/>
    </row>
    <row r="498" spans="1:15" ht="12.75">
      <c r="A498" s="247"/>
      <c r="B498" s="247"/>
      <c r="C498" s="247"/>
      <c r="D498" s="247"/>
      <c r="E498" s="247"/>
      <c r="F498" s="247"/>
      <c r="G498" s="247"/>
      <c r="H498" s="247"/>
      <c r="I498" s="247"/>
      <c r="J498" s="247"/>
      <c r="K498" s="247"/>
      <c r="L498" s="247"/>
      <c r="M498" s="247"/>
      <c r="O498" s="247"/>
    </row>
    <row r="499" spans="1:15" ht="12.75">
      <c r="A499" s="247"/>
      <c r="B499" s="247"/>
      <c r="C499" s="247"/>
      <c r="D499" s="247"/>
      <c r="E499" s="247"/>
      <c r="F499" s="247"/>
      <c r="G499" s="247"/>
      <c r="H499" s="247"/>
      <c r="I499" s="247"/>
      <c r="J499" s="247"/>
      <c r="K499" s="247"/>
      <c r="L499" s="247"/>
      <c r="M499" s="247"/>
      <c r="O499" s="247"/>
    </row>
    <row r="500" spans="1:15" ht="12.75">
      <c r="A500" s="247"/>
      <c r="B500" s="247"/>
      <c r="C500" s="247"/>
      <c r="D500" s="247"/>
      <c r="E500" s="247"/>
      <c r="F500" s="247"/>
      <c r="G500" s="247"/>
      <c r="H500" s="247"/>
      <c r="I500" s="247"/>
      <c r="J500" s="247"/>
      <c r="K500" s="247"/>
      <c r="L500" s="247"/>
      <c r="M500" s="247"/>
      <c r="O500" s="247"/>
    </row>
    <row r="501" spans="1:15" ht="12.75">
      <c r="A501" s="247"/>
      <c r="B501" s="247"/>
      <c r="C501" s="247"/>
      <c r="D501" s="247"/>
      <c r="E501" s="247"/>
      <c r="F501" s="247"/>
      <c r="G501" s="247"/>
      <c r="H501" s="247"/>
      <c r="I501" s="247"/>
      <c r="J501" s="247"/>
      <c r="K501" s="247"/>
      <c r="L501" s="247"/>
      <c r="M501" s="247"/>
      <c r="O501" s="247"/>
    </row>
    <row r="502" spans="1:15" ht="12.75">
      <c r="A502" s="247"/>
      <c r="B502" s="247"/>
      <c r="C502" s="247"/>
      <c r="D502" s="247"/>
      <c r="E502" s="247"/>
      <c r="F502" s="247"/>
      <c r="G502" s="247"/>
      <c r="H502" s="247"/>
      <c r="I502" s="247"/>
      <c r="J502" s="247"/>
      <c r="K502" s="247"/>
      <c r="L502" s="247"/>
      <c r="M502" s="247"/>
      <c r="O502" s="247"/>
    </row>
    <row r="503" spans="1:15" ht="12.75">
      <c r="A503" s="247"/>
      <c r="B503" s="247"/>
      <c r="C503" s="247"/>
      <c r="D503" s="247"/>
      <c r="E503" s="247"/>
      <c r="F503" s="247"/>
      <c r="G503" s="247"/>
      <c r="H503" s="247"/>
      <c r="I503" s="247"/>
      <c r="J503" s="247"/>
      <c r="K503" s="247"/>
      <c r="L503" s="247"/>
      <c r="M503" s="247"/>
      <c r="O503" s="247"/>
    </row>
    <row r="504" spans="1:15" ht="12.75">
      <c r="A504" s="247"/>
      <c r="B504" s="247"/>
      <c r="C504" s="247"/>
      <c r="D504" s="247"/>
      <c r="E504" s="247"/>
      <c r="F504" s="247"/>
      <c r="G504" s="247"/>
      <c r="H504" s="247"/>
      <c r="I504" s="247"/>
      <c r="J504" s="247"/>
      <c r="K504" s="247"/>
      <c r="L504" s="247"/>
      <c r="M504" s="247"/>
      <c r="O504" s="247"/>
    </row>
    <row r="505" spans="1:15" ht="12.75">
      <c r="A505" s="247"/>
      <c r="B505" s="247"/>
      <c r="C505" s="247"/>
      <c r="D505" s="247"/>
      <c r="E505" s="247"/>
      <c r="F505" s="247"/>
      <c r="G505" s="247"/>
      <c r="H505" s="247"/>
      <c r="I505" s="247"/>
      <c r="J505" s="247"/>
      <c r="K505" s="247"/>
      <c r="L505" s="247"/>
      <c r="M505" s="247"/>
      <c r="O505" s="247"/>
    </row>
    <row r="506" spans="1:15" ht="12.75">
      <c r="A506" s="247"/>
      <c r="B506" s="247"/>
      <c r="C506" s="247"/>
      <c r="D506" s="247"/>
      <c r="E506" s="247"/>
      <c r="F506" s="247"/>
      <c r="G506" s="247"/>
      <c r="H506" s="247"/>
      <c r="I506" s="247"/>
      <c r="J506" s="247"/>
      <c r="K506" s="247"/>
      <c r="L506" s="247"/>
      <c r="M506" s="247"/>
      <c r="O506" s="247"/>
    </row>
    <row r="507" spans="1:15" ht="12.75">
      <c r="A507" s="247"/>
      <c r="B507" s="247"/>
      <c r="C507" s="247"/>
      <c r="D507" s="247"/>
      <c r="E507" s="247"/>
      <c r="F507" s="247"/>
      <c r="G507" s="247"/>
      <c r="H507" s="247"/>
      <c r="I507" s="247"/>
      <c r="J507" s="247"/>
      <c r="K507" s="247"/>
      <c r="L507" s="247"/>
      <c r="M507" s="247"/>
      <c r="O507" s="247"/>
    </row>
    <row r="508" spans="1:15" ht="12.75">
      <c r="A508" s="247"/>
      <c r="B508" s="247"/>
      <c r="C508" s="247"/>
      <c r="D508" s="247"/>
      <c r="E508" s="247"/>
      <c r="F508" s="247"/>
      <c r="G508" s="247"/>
      <c r="H508" s="247"/>
      <c r="I508" s="247"/>
      <c r="J508" s="247"/>
      <c r="K508" s="247"/>
      <c r="L508" s="247"/>
      <c r="M508" s="247"/>
      <c r="O508" s="247"/>
    </row>
    <row r="509" spans="1:15" ht="12.75">
      <c r="A509" s="247"/>
      <c r="B509" s="247"/>
      <c r="C509" s="247"/>
      <c r="D509" s="247"/>
      <c r="E509" s="247"/>
      <c r="F509" s="247"/>
      <c r="G509" s="247"/>
      <c r="H509" s="247"/>
      <c r="I509" s="247"/>
      <c r="J509" s="247"/>
      <c r="K509" s="247"/>
      <c r="L509" s="247"/>
      <c r="M509" s="247"/>
      <c r="O509" s="247"/>
    </row>
    <row r="510" spans="1:15" ht="12.75">
      <c r="A510" s="247"/>
      <c r="B510" s="247"/>
      <c r="C510" s="247"/>
      <c r="D510" s="247"/>
      <c r="E510" s="247"/>
      <c r="F510" s="247"/>
      <c r="G510" s="247"/>
      <c r="H510" s="247"/>
      <c r="I510" s="247"/>
      <c r="J510" s="247"/>
      <c r="K510" s="247"/>
      <c r="L510" s="247"/>
      <c r="M510" s="247"/>
      <c r="O510" s="247"/>
    </row>
    <row r="511" spans="1:15" ht="12.75">
      <c r="A511" s="247"/>
      <c r="B511" s="247"/>
      <c r="C511" s="247"/>
      <c r="D511" s="247"/>
      <c r="E511" s="247"/>
      <c r="F511" s="247"/>
      <c r="G511" s="247"/>
      <c r="H511" s="247"/>
      <c r="I511" s="247"/>
      <c r="J511" s="247"/>
      <c r="K511" s="247"/>
      <c r="L511" s="247"/>
      <c r="M511" s="247"/>
      <c r="O511" s="247"/>
    </row>
    <row r="512" spans="1:15" ht="12.75">
      <c r="A512" s="247"/>
      <c r="B512" s="247"/>
      <c r="C512" s="247"/>
      <c r="D512" s="247"/>
      <c r="E512" s="247"/>
      <c r="F512" s="247"/>
      <c r="G512" s="247"/>
      <c r="H512" s="247"/>
      <c r="I512" s="247"/>
      <c r="J512" s="247"/>
      <c r="K512" s="247"/>
      <c r="L512" s="247"/>
      <c r="M512" s="247"/>
      <c r="O512" s="247"/>
    </row>
    <row r="513" spans="1:15" ht="12.75">
      <c r="A513" s="247"/>
      <c r="B513" s="247"/>
      <c r="C513" s="247"/>
      <c r="D513" s="247"/>
      <c r="E513" s="247"/>
      <c r="F513" s="247"/>
      <c r="G513" s="247"/>
      <c r="H513" s="247"/>
      <c r="I513" s="247"/>
      <c r="J513" s="247"/>
      <c r="K513" s="247"/>
      <c r="L513" s="247"/>
      <c r="M513" s="247"/>
      <c r="O513" s="247"/>
    </row>
    <row r="514" spans="1:15" ht="12.75">
      <c r="A514" s="247"/>
      <c r="B514" s="247"/>
      <c r="C514" s="247"/>
      <c r="D514" s="247"/>
      <c r="E514" s="247"/>
      <c r="F514" s="247"/>
      <c r="G514" s="247"/>
      <c r="H514" s="247"/>
      <c r="I514" s="247"/>
      <c r="J514" s="247"/>
      <c r="K514" s="247"/>
      <c r="L514" s="247"/>
      <c r="M514" s="247"/>
      <c r="O514" s="247"/>
    </row>
    <row r="515" spans="1:15" ht="12.75">
      <c r="A515" s="247"/>
      <c r="B515" s="247"/>
      <c r="C515" s="247"/>
      <c r="D515" s="247"/>
      <c r="E515" s="247"/>
      <c r="F515" s="247"/>
      <c r="G515" s="247"/>
      <c r="H515" s="247"/>
      <c r="I515" s="247"/>
      <c r="J515" s="247"/>
      <c r="K515" s="247"/>
      <c r="L515" s="247"/>
      <c r="M515" s="247"/>
      <c r="O515" s="247"/>
    </row>
    <row r="516" spans="1:15" ht="12.75">
      <c r="A516" s="247"/>
      <c r="B516" s="247"/>
      <c r="C516" s="247"/>
      <c r="D516" s="247"/>
      <c r="E516" s="247"/>
      <c r="F516" s="247"/>
      <c r="G516" s="247"/>
      <c r="H516" s="247"/>
      <c r="I516" s="247"/>
      <c r="J516" s="247"/>
      <c r="K516" s="247"/>
      <c r="L516" s="247"/>
      <c r="M516" s="247"/>
      <c r="O516" s="247"/>
    </row>
    <row r="517" spans="1:15" ht="12.75">
      <c r="A517" s="247"/>
      <c r="B517" s="247"/>
      <c r="C517" s="247"/>
      <c r="D517" s="247"/>
      <c r="E517" s="247"/>
      <c r="F517" s="247"/>
      <c r="G517" s="247"/>
      <c r="H517" s="247"/>
      <c r="I517" s="247"/>
      <c r="J517" s="247"/>
      <c r="K517" s="247"/>
      <c r="L517" s="247"/>
      <c r="M517" s="247"/>
      <c r="O517" s="247"/>
    </row>
    <row r="518" spans="1:15" ht="12.75">
      <c r="A518" s="247"/>
      <c r="B518" s="247"/>
      <c r="C518" s="247"/>
      <c r="D518" s="247"/>
      <c r="E518" s="247"/>
      <c r="F518" s="247"/>
      <c r="G518" s="247"/>
      <c r="H518" s="247"/>
      <c r="I518" s="247"/>
      <c r="J518" s="247"/>
      <c r="K518" s="247"/>
      <c r="L518" s="247"/>
      <c r="M518" s="247"/>
      <c r="O518" s="247"/>
    </row>
    <row r="519" spans="1:15" ht="12.75">
      <c r="A519" s="247"/>
      <c r="B519" s="247"/>
      <c r="C519" s="247"/>
      <c r="D519" s="247"/>
      <c r="E519" s="247"/>
      <c r="F519" s="247"/>
      <c r="G519" s="247"/>
      <c r="H519" s="247"/>
      <c r="I519" s="247"/>
      <c r="J519" s="247"/>
      <c r="K519" s="247"/>
      <c r="L519" s="247"/>
      <c r="M519" s="247"/>
      <c r="O519" s="247"/>
    </row>
    <row r="520" spans="1:15" ht="12.75">
      <c r="A520" s="247"/>
      <c r="B520" s="247"/>
      <c r="C520" s="247"/>
      <c r="D520" s="247"/>
      <c r="E520" s="247"/>
      <c r="F520" s="247"/>
      <c r="G520" s="247"/>
      <c r="H520" s="247"/>
      <c r="I520" s="247"/>
      <c r="J520" s="247"/>
      <c r="K520" s="247"/>
      <c r="L520" s="247"/>
      <c r="M520" s="247"/>
      <c r="O520" s="247"/>
    </row>
    <row r="521" spans="1:15" ht="12.75">
      <c r="A521" s="247"/>
      <c r="B521" s="247"/>
      <c r="C521" s="247"/>
      <c r="D521" s="247"/>
      <c r="E521" s="247"/>
      <c r="F521" s="247"/>
      <c r="G521" s="247"/>
      <c r="H521" s="247"/>
      <c r="I521" s="247"/>
      <c r="J521" s="247"/>
      <c r="K521" s="247"/>
      <c r="L521" s="247"/>
      <c r="M521" s="247"/>
      <c r="O521" s="247"/>
    </row>
    <row r="522" spans="1:15" ht="12.75">
      <c r="A522" s="247"/>
      <c r="B522" s="247"/>
      <c r="C522" s="247"/>
      <c r="D522" s="247"/>
      <c r="E522" s="247"/>
      <c r="F522" s="247"/>
      <c r="G522" s="247"/>
      <c r="H522" s="247"/>
      <c r="I522" s="247"/>
      <c r="J522" s="247"/>
      <c r="K522" s="247"/>
      <c r="L522" s="247"/>
      <c r="M522" s="247"/>
      <c r="O522" s="247"/>
    </row>
    <row r="523" spans="1:15" ht="12.75">
      <c r="A523" s="247"/>
      <c r="B523" s="247"/>
      <c r="C523" s="247"/>
      <c r="D523" s="247"/>
      <c r="E523" s="247"/>
      <c r="F523" s="247"/>
      <c r="G523" s="247"/>
      <c r="H523" s="247"/>
      <c r="I523" s="247"/>
      <c r="J523" s="247"/>
      <c r="K523" s="247"/>
      <c r="L523" s="247"/>
      <c r="M523" s="247"/>
      <c r="O523" s="247"/>
    </row>
    <row r="524" spans="1:15" ht="12.75">
      <c r="A524" s="247"/>
      <c r="B524" s="247"/>
      <c r="C524" s="247"/>
      <c r="D524" s="247"/>
      <c r="E524" s="247"/>
      <c r="F524" s="247"/>
      <c r="G524" s="247"/>
      <c r="H524" s="247"/>
      <c r="I524" s="247"/>
      <c r="J524" s="247"/>
      <c r="K524" s="247"/>
      <c r="L524" s="247"/>
      <c r="M524" s="247"/>
      <c r="O524" s="247"/>
    </row>
    <row r="525" spans="1:15" ht="12.75">
      <c r="A525" s="247"/>
      <c r="B525" s="247"/>
      <c r="C525" s="247"/>
      <c r="D525" s="247"/>
      <c r="E525" s="247"/>
      <c r="F525" s="247"/>
      <c r="G525" s="247"/>
      <c r="H525" s="247"/>
      <c r="I525" s="247"/>
      <c r="J525" s="247"/>
      <c r="K525" s="247"/>
      <c r="L525" s="247"/>
      <c r="M525" s="247"/>
      <c r="O525" s="247"/>
    </row>
    <row r="526" spans="1:15" ht="12.75">
      <c r="A526" s="247"/>
      <c r="B526" s="247"/>
      <c r="C526" s="247"/>
      <c r="D526" s="247"/>
      <c r="E526" s="247"/>
      <c r="F526" s="247"/>
      <c r="G526" s="247"/>
      <c r="H526" s="247"/>
      <c r="I526" s="247"/>
      <c r="J526" s="247"/>
      <c r="K526" s="247"/>
      <c r="L526" s="247"/>
      <c r="M526" s="247"/>
      <c r="O526" s="247"/>
    </row>
    <row r="527" spans="1:15" ht="12.75">
      <c r="A527" s="247"/>
      <c r="B527" s="247"/>
      <c r="C527" s="247"/>
      <c r="D527" s="247"/>
      <c r="E527" s="247"/>
      <c r="F527" s="247"/>
      <c r="G527" s="247"/>
      <c r="H527" s="247"/>
      <c r="I527" s="247"/>
      <c r="J527" s="247"/>
      <c r="K527" s="247"/>
      <c r="L527" s="247"/>
      <c r="M527" s="247"/>
      <c r="O527" s="247"/>
    </row>
    <row r="528" spans="1:15" ht="12.75">
      <c r="A528" s="247"/>
      <c r="B528" s="247"/>
      <c r="C528" s="247"/>
      <c r="D528" s="247"/>
      <c r="E528" s="247"/>
      <c r="F528" s="247"/>
      <c r="G528" s="247"/>
      <c r="H528" s="247"/>
      <c r="I528" s="247"/>
      <c r="J528" s="247"/>
      <c r="K528" s="247"/>
      <c r="L528" s="247"/>
      <c r="M528" s="247"/>
      <c r="O528" s="247"/>
    </row>
    <row r="529" spans="1:15" ht="12.75">
      <c r="A529" s="247"/>
      <c r="B529" s="247"/>
      <c r="C529" s="247"/>
      <c r="D529" s="247"/>
      <c r="E529" s="247"/>
      <c r="F529" s="247"/>
      <c r="G529" s="247"/>
      <c r="H529" s="247"/>
      <c r="I529" s="247"/>
      <c r="J529" s="247"/>
      <c r="K529" s="247"/>
      <c r="L529" s="247"/>
      <c r="M529" s="247"/>
      <c r="O529" s="247"/>
    </row>
    <row r="530" spans="1:15" ht="12.75">
      <c r="A530" s="247"/>
      <c r="B530" s="247"/>
      <c r="C530" s="247"/>
      <c r="D530" s="247"/>
      <c r="E530" s="247"/>
      <c r="F530" s="247"/>
      <c r="G530" s="247"/>
      <c r="H530" s="247"/>
      <c r="I530" s="247"/>
      <c r="J530" s="247"/>
      <c r="K530" s="247"/>
      <c r="L530" s="247"/>
      <c r="M530" s="247"/>
      <c r="O530" s="247"/>
    </row>
    <row r="531" spans="1:15" ht="12.75">
      <c r="A531" s="247"/>
      <c r="B531" s="247"/>
      <c r="C531" s="247"/>
      <c r="D531" s="247"/>
      <c r="E531" s="247"/>
      <c r="F531" s="247"/>
      <c r="G531" s="247"/>
      <c r="H531" s="247"/>
      <c r="I531" s="247"/>
      <c r="J531" s="247"/>
      <c r="K531" s="247"/>
      <c r="L531" s="247"/>
      <c r="M531" s="247"/>
      <c r="O531" s="247"/>
    </row>
    <row r="532" spans="1:15" ht="12.75">
      <c r="A532" s="247"/>
      <c r="B532" s="247"/>
      <c r="C532" s="247"/>
      <c r="D532" s="247"/>
      <c r="E532" s="247"/>
      <c r="F532" s="247"/>
      <c r="G532" s="247"/>
      <c r="H532" s="247"/>
      <c r="I532" s="247"/>
      <c r="J532" s="247"/>
      <c r="K532" s="247"/>
      <c r="L532" s="247"/>
      <c r="M532" s="247"/>
      <c r="O532" s="247"/>
    </row>
    <row r="533" spans="1:15" ht="12.75">
      <c r="A533" s="247"/>
      <c r="B533" s="247"/>
      <c r="C533" s="247"/>
      <c r="D533" s="247"/>
      <c r="E533" s="247"/>
      <c r="F533" s="247"/>
      <c r="G533" s="247"/>
      <c r="H533" s="247"/>
      <c r="I533" s="247"/>
      <c r="J533" s="247"/>
      <c r="K533" s="247"/>
      <c r="L533" s="247"/>
      <c r="M533" s="247"/>
      <c r="O533" s="247"/>
    </row>
    <row r="534" spans="1:15" ht="12.75">
      <c r="A534" s="247"/>
      <c r="B534" s="247"/>
      <c r="C534" s="247"/>
      <c r="D534" s="247"/>
      <c r="E534" s="247"/>
      <c r="F534" s="247"/>
      <c r="G534" s="247"/>
      <c r="H534" s="247"/>
      <c r="I534" s="247"/>
      <c r="J534" s="247"/>
      <c r="K534" s="247"/>
      <c r="L534" s="247"/>
      <c r="M534" s="247"/>
      <c r="O534" s="247"/>
    </row>
    <row r="535" spans="1:15" ht="12.75">
      <c r="A535" s="247"/>
      <c r="B535" s="247"/>
      <c r="C535" s="247"/>
      <c r="D535" s="247"/>
      <c r="E535" s="247"/>
      <c r="F535" s="247"/>
      <c r="G535" s="247"/>
      <c r="H535" s="247"/>
      <c r="I535" s="247"/>
      <c r="J535" s="247"/>
      <c r="K535" s="247"/>
      <c r="L535" s="247"/>
      <c r="M535" s="247"/>
      <c r="O535" s="247"/>
    </row>
    <row r="536" spans="1:15" ht="12.75">
      <c r="A536" s="247"/>
      <c r="B536" s="247"/>
      <c r="C536" s="247"/>
      <c r="D536" s="247"/>
      <c r="E536" s="247"/>
      <c r="F536" s="247"/>
      <c r="G536" s="247"/>
      <c r="H536" s="247"/>
      <c r="I536" s="247"/>
      <c r="J536" s="247"/>
      <c r="K536" s="247"/>
      <c r="L536" s="247"/>
      <c r="M536" s="247"/>
      <c r="O536" s="247"/>
    </row>
    <row r="537" spans="1:15" ht="12.75">
      <c r="A537" s="247"/>
      <c r="B537" s="247"/>
      <c r="C537" s="247"/>
      <c r="D537" s="247"/>
      <c r="E537" s="247"/>
      <c r="F537" s="247"/>
      <c r="G537" s="247"/>
      <c r="H537" s="247"/>
      <c r="I537" s="247"/>
      <c r="J537" s="247"/>
      <c r="K537" s="247"/>
      <c r="L537" s="247"/>
      <c r="M537" s="247"/>
      <c r="O537" s="247"/>
    </row>
    <row r="538" spans="1:15" ht="12.75">
      <c r="A538" s="247"/>
      <c r="B538" s="247"/>
      <c r="C538" s="247"/>
      <c r="D538" s="247"/>
      <c r="E538" s="247"/>
      <c r="F538" s="247"/>
      <c r="G538" s="247"/>
      <c r="H538" s="247"/>
      <c r="I538" s="247"/>
      <c r="J538" s="247"/>
      <c r="K538" s="247"/>
      <c r="L538" s="247"/>
      <c r="M538" s="247"/>
      <c r="O538" s="247"/>
    </row>
    <row r="539" spans="1:15" ht="12.75">
      <c r="A539" s="247"/>
      <c r="B539" s="247"/>
      <c r="C539" s="247"/>
      <c r="D539" s="247"/>
      <c r="E539" s="247"/>
      <c r="F539" s="247"/>
      <c r="G539" s="247"/>
      <c r="H539" s="247"/>
      <c r="I539" s="247"/>
      <c r="J539" s="247"/>
      <c r="K539" s="247"/>
      <c r="L539" s="247"/>
      <c r="M539" s="247"/>
      <c r="O539" s="247"/>
    </row>
    <row r="540" spans="1:15" ht="12.75">
      <c r="A540" s="247"/>
      <c r="B540" s="247"/>
      <c r="C540" s="247"/>
      <c r="D540" s="247"/>
      <c r="E540" s="247"/>
      <c r="F540" s="247"/>
      <c r="G540" s="247"/>
      <c r="H540" s="247"/>
      <c r="I540" s="247"/>
      <c r="J540" s="247"/>
      <c r="K540" s="247"/>
      <c r="L540" s="247"/>
      <c r="M540" s="247"/>
      <c r="O540" s="247"/>
    </row>
    <row r="541" spans="1:15" ht="12.75">
      <c r="A541" s="247"/>
      <c r="B541" s="247"/>
      <c r="C541" s="247"/>
      <c r="D541" s="247"/>
      <c r="E541" s="247"/>
      <c r="F541" s="247"/>
      <c r="G541" s="247"/>
      <c r="H541" s="247"/>
      <c r="I541" s="247"/>
      <c r="J541" s="247"/>
      <c r="K541" s="247"/>
      <c r="L541" s="247"/>
      <c r="M541" s="247"/>
      <c r="O541" s="247"/>
    </row>
    <row r="542" spans="1:15" ht="12.75">
      <c r="A542" s="247"/>
      <c r="B542" s="247"/>
      <c r="C542" s="247"/>
      <c r="D542" s="247"/>
      <c r="E542" s="247"/>
      <c r="F542" s="247"/>
      <c r="G542" s="247"/>
      <c r="H542" s="247"/>
      <c r="I542" s="247"/>
      <c r="J542" s="247"/>
      <c r="K542" s="247"/>
      <c r="L542" s="247"/>
      <c r="M542" s="247"/>
      <c r="O542" s="247"/>
    </row>
    <row r="543" spans="1:15" ht="12.75">
      <c r="A543" s="247"/>
      <c r="B543" s="247"/>
      <c r="C543" s="247"/>
      <c r="D543" s="247"/>
      <c r="E543" s="247"/>
      <c r="F543" s="247"/>
      <c r="G543" s="247"/>
      <c r="H543" s="247"/>
      <c r="I543" s="247"/>
      <c r="J543" s="247"/>
      <c r="K543" s="247"/>
      <c r="L543" s="247"/>
      <c r="M543" s="247"/>
      <c r="O543" s="247"/>
    </row>
    <row r="544" spans="1:15" ht="12.75">
      <c r="A544" s="247"/>
      <c r="B544" s="247"/>
      <c r="C544" s="247"/>
      <c r="D544" s="247"/>
      <c r="E544" s="247"/>
      <c r="F544" s="247"/>
      <c r="G544" s="247"/>
      <c r="H544" s="247"/>
      <c r="I544" s="247"/>
      <c r="J544" s="247"/>
      <c r="K544" s="247"/>
      <c r="L544" s="247"/>
      <c r="M544" s="247"/>
      <c r="O544" s="247"/>
    </row>
    <row r="545" spans="1:15" ht="12.75">
      <c r="A545" s="247"/>
      <c r="B545" s="247"/>
      <c r="C545" s="247"/>
      <c r="D545" s="247"/>
      <c r="E545" s="247"/>
      <c r="F545" s="247"/>
      <c r="G545" s="247"/>
      <c r="H545" s="247"/>
      <c r="I545" s="247"/>
      <c r="J545" s="247"/>
      <c r="K545" s="247"/>
      <c r="L545" s="247"/>
      <c r="M545" s="247"/>
      <c r="O545" s="247"/>
    </row>
    <row r="546" spans="1:15" ht="12.75">
      <c r="A546" s="247"/>
      <c r="B546" s="247"/>
      <c r="C546" s="247"/>
      <c r="D546" s="247"/>
      <c r="E546" s="247"/>
      <c r="F546" s="247"/>
      <c r="G546" s="247"/>
      <c r="H546" s="247"/>
      <c r="I546" s="247"/>
      <c r="J546" s="247"/>
      <c r="K546" s="247"/>
      <c r="L546" s="247"/>
      <c r="M546" s="247"/>
      <c r="O546" s="247"/>
    </row>
    <row r="547" spans="1:15" ht="12.75">
      <c r="A547" s="247"/>
      <c r="B547" s="247"/>
      <c r="C547" s="247"/>
      <c r="D547" s="247"/>
      <c r="E547" s="247"/>
      <c r="F547" s="247"/>
      <c r="G547" s="247"/>
      <c r="H547" s="247"/>
      <c r="I547" s="247"/>
      <c r="J547" s="247"/>
      <c r="K547" s="247"/>
      <c r="L547" s="247"/>
      <c r="M547" s="247"/>
      <c r="O547" s="247"/>
    </row>
    <row r="548" spans="1:15" ht="12.75">
      <c r="A548" s="247"/>
      <c r="B548" s="247"/>
      <c r="C548" s="247"/>
      <c r="D548" s="247"/>
      <c r="E548" s="247"/>
      <c r="F548" s="247"/>
      <c r="G548" s="247"/>
      <c r="H548" s="247"/>
      <c r="I548" s="247"/>
      <c r="J548" s="247"/>
      <c r="K548" s="247"/>
      <c r="L548" s="247"/>
      <c r="M548" s="247"/>
      <c r="O548" s="247"/>
    </row>
    <row r="549" spans="1:15" ht="12.75">
      <c r="A549" s="247"/>
      <c r="B549" s="247"/>
      <c r="C549" s="247"/>
      <c r="D549" s="247"/>
      <c r="E549" s="247"/>
      <c r="F549" s="247"/>
      <c r="G549" s="247"/>
      <c r="H549" s="247"/>
      <c r="I549" s="247"/>
      <c r="J549" s="247"/>
      <c r="K549" s="247"/>
      <c r="L549" s="247"/>
      <c r="M549" s="247"/>
      <c r="O549" s="247"/>
    </row>
    <row r="550" spans="1:15" ht="12.75">
      <c r="A550" s="247"/>
      <c r="B550" s="247"/>
      <c r="C550" s="247"/>
      <c r="D550" s="247"/>
      <c r="E550" s="247"/>
      <c r="F550" s="247"/>
      <c r="G550" s="247"/>
      <c r="H550" s="247"/>
      <c r="I550" s="247"/>
      <c r="J550" s="247"/>
      <c r="K550" s="247"/>
      <c r="L550" s="247"/>
      <c r="M550" s="247"/>
      <c r="O550" s="247"/>
    </row>
    <row r="551" spans="1:15" ht="12.75">
      <c r="A551" s="247"/>
      <c r="B551" s="247"/>
      <c r="C551" s="247"/>
      <c r="D551" s="247"/>
      <c r="E551" s="247"/>
      <c r="F551" s="247"/>
      <c r="G551" s="247"/>
      <c r="H551" s="247"/>
      <c r="I551" s="247"/>
      <c r="J551" s="247"/>
      <c r="K551" s="247"/>
      <c r="L551" s="247"/>
      <c r="M551" s="247"/>
      <c r="O551" s="247"/>
    </row>
    <row r="552" spans="1:15" ht="12.75">
      <c r="A552" s="247"/>
      <c r="B552" s="247"/>
      <c r="C552" s="247"/>
      <c r="D552" s="247"/>
      <c r="E552" s="247"/>
      <c r="F552" s="247"/>
      <c r="G552" s="247"/>
      <c r="H552" s="247"/>
      <c r="I552" s="247"/>
      <c r="J552" s="247"/>
      <c r="K552" s="247"/>
      <c r="L552" s="247"/>
      <c r="M552" s="247"/>
      <c r="O552" s="247"/>
    </row>
    <row r="553" spans="1:15" ht="12.75">
      <c r="A553" s="247"/>
      <c r="B553" s="247"/>
      <c r="C553" s="247"/>
      <c r="D553" s="247"/>
      <c r="E553" s="247"/>
      <c r="F553" s="247"/>
      <c r="G553" s="247"/>
      <c r="H553" s="247"/>
      <c r="I553" s="247"/>
      <c r="J553" s="247"/>
      <c r="K553" s="247"/>
      <c r="L553" s="247"/>
      <c r="M553" s="247"/>
      <c r="O553" s="247"/>
    </row>
    <row r="554" spans="1:15" ht="12.75">
      <c r="A554" s="247"/>
      <c r="B554" s="247"/>
      <c r="C554" s="247"/>
      <c r="D554" s="247"/>
      <c r="E554" s="247"/>
      <c r="F554" s="247"/>
      <c r="G554" s="247"/>
      <c r="H554" s="247"/>
      <c r="I554" s="247"/>
      <c r="J554" s="247"/>
      <c r="K554" s="247"/>
      <c r="L554" s="247"/>
      <c r="M554" s="247"/>
      <c r="O554" s="247"/>
    </row>
    <row r="555" spans="1:15" ht="12.75">
      <c r="A555" s="247"/>
      <c r="B555" s="247"/>
      <c r="C555" s="247"/>
      <c r="D555" s="247"/>
      <c r="E555" s="247"/>
      <c r="F555" s="247"/>
      <c r="G555" s="247"/>
      <c r="H555" s="247"/>
      <c r="I555" s="247"/>
      <c r="J555" s="247"/>
      <c r="K555" s="247"/>
      <c r="L555" s="247"/>
      <c r="M555" s="247"/>
      <c r="O555" s="247"/>
    </row>
    <row r="556" spans="1:15" ht="12.75">
      <c r="A556" s="247"/>
      <c r="B556" s="247"/>
      <c r="C556" s="247"/>
      <c r="D556" s="247"/>
      <c r="E556" s="247"/>
      <c r="F556" s="247"/>
      <c r="G556" s="247"/>
      <c r="H556" s="247"/>
      <c r="I556" s="247"/>
      <c r="J556" s="247"/>
      <c r="K556" s="247"/>
      <c r="L556" s="247"/>
      <c r="M556" s="247"/>
      <c r="O556" s="247"/>
    </row>
    <row r="557" spans="1:15" ht="12.75">
      <c r="A557" s="247"/>
      <c r="B557" s="247"/>
      <c r="C557" s="247"/>
      <c r="D557" s="247"/>
      <c r="E557" s="247"/>
      <c r="F557" s="247"/>
      <c r="G557" s="247"/>
      <c r="H557" s="247"/>
      <c r="I557" s="247"/>
      <c r="J557" s="247"/>
      <c r="K557" s="247"/>
      <c r="L557" s="247"/>
      <c r="M557" s="247"/>
      <c r="O557" s="247"/>
    </row>
    <row r="558" spans="1:15" ht="12.75">
      <c r="A558" s="247"/>
      <c r="B558" s="247"/>
      <c r="C558" s="247"/>
      <c r="D558" s="247"/>
      <c r="E558" s="247"/>
      <c r="F558" s="247"/>
      <c r="G558" s="247"/>
      <c r="H558" s="247"/>
      <c r="I558" s="247"/>
      <c r="J558" s="247"/>
      <c r="K558" s="247"/>
      <c r="L558" s="247"/>
      <c r="M558" s="247"/>
      <c r="O558" s="247"/>
    </row>
    <row r="559" spans="1:15" ht="12.75">
      <c r="A559" s="247"/>
      <c r="B559" s="247"/>
      <c r="C559" s="247"/>
      <c r="D559" s="247"/>
      <c r="E559" s="247"/>
      <c r="F559" s="247"/>
      <c r="G559" s="247"/>
      <c r="H559" s="247"/>
      <c r="I559" s="247"/>
      <c r="J559" s="247"/>
      <c r="K559" s="247"/>
      <c r="L559" s="247"/>
      <c r="M559" s="247"/>
      <c r="O559" s="247"/>
    </row>
    <row r="560" spans="1:15" ht="12.75">
      <c r="A560" s="247"/>
      <c r="B560" s="247"/>
      <c r="C560" s="247"/>
      <c r="D560" s="247"/>
      <c r="E560" s="247"/>
      <c r="F560" s="247"/>
      <c r="G560" s="247"/>
      <c r="H560" s="247"/>
      <c r="I560" s="247"/>
      <c r="J560" s="247"/>
      <c r="K560" s="247"/>
      <c r="L560" s="247"/>
      <c r="M560" s="247"/>
      <c r="O560" s="247"/>
    </row>
    <row r="561" spans="1:15" ht="12.75">
      <c r="A561" s="247"/>
      <c r="B561" s="247"/>
      <c r="C561" s="247"/>
      <c r="D561" s="247"/>
      <c r="E561" s="247"/>
      <c r="F561" s="247"/>
      <c r="G561" s="247"/>
      <c r="H561" s="247"/>
      <c r="I561" s="247"/>
      <c r="J561" s="247"/>
      <c r="K561" s="247"/>
      <c r="L561" s="247"/>
      <c r="M561" s="247"/>
      <c r="O561" s="247"/>
    </row>
    <row r="562" spans="1:15" ht="12.75">
      <c r="A562" s="247"/>
      <c r="B562" s="247"/>
      <c r="C562" s="247"/>
      <c r="D562" s="247"/>
      <c r="E562" s="247"/>
      <c r="F562" s="247"/>
      <c r="G562" s="247"/>
      <c r="H562" s="247"/>
      <c r="I562" s="247"/>
      <c r="J562" s="247"/>
      <c r="K562" s="247"/>
      <c r="L562" s="247"/>
      <c r="M562" s="247"/>
      <c r="O562" s="247"/>
    </row>
    <row r="563" spans="1:15" ht="12.75">
      <c r="A563" s="247"/>
      <c r="B563" s="247"/>
      <c r="C563" s="247"/>
      <c r="D563" s="247"/>
      <c r="E563" s="247"/>
      <c r="F563" s="247"/>
      <c r="G563" s="247"/>
      <c r="H563" s="247"/>
      <c r="I563" s="247"/>
      <c r="J563" s="247"/>
      <c r="K563" s="247"/>
      <c r="L563" s="247"/>
      <c r="M563" s="247"/>
      <c r="O563" s="247"/>
    </row>
    <row r="564" spans="1:15" ht="12.75">
      <c r="A564" s="247"/>
      <c r="B564" s="247"/>
      <c r="C564" s="247"/>
      <c r="D564" s="247"/>
      <c r="E564" s="247"/>
      <c r="F564" s="247"/>
      <c r="G564" s="247"/>
      <c r="H564" s="247"/>
      <c r="I564" s="247"/>
      <c r="J564" s="247"/>
      <c r="K564" s="247"/>
      <c r="L564" s="247"/>
      <c r="M564" s="247"/>
      <c r="O564" s="247"/>
    </row>
    <row r="565" spans="1:15" ht="12.75">
      <c r="A565" s="247"/>
      <c r="B565" s="247"/>
      <c r="C565" s="247"/>
      <c r="D565" s="247"/>
      <c r="E565" s="247"/>
      <c r="F565" s="247"/>
      <c r="G565" s="247"/>
      <c r="H565" s="247"/>
      <c r="I565" s="247"/>
      <c r="J565" s="247"/>
      <c r="K565" s="247"/>
      <c r="L565" s="247"/>
      <c r="M565" s="247"/>
      <c r="O565" s="247"/>
    </row>
    <row r="566" spans="1:15" ht="12.75">
      <c r="A566" s="247"/>
      <c r="B566" s="247"/>
      <c r="C566" s="247"/>
      <c r="D566" s="247"/>
      <c r="E566" s="247"/>
      <c r="F566" s="247"/>
      <c r="G566" s="247"/>
      <c r="H566" s="247"/>
      <c r="I566" s="247"/>
      <c r="J566" s="247"/>
      <c r="K566" s="247"/>
      <c r="L566" s="247"/>
      <c r="M566" s="247"/>
      <c r="O566" s="247"/>
    </row>
    <row r="567" spans="1:15" ht="12.75">
      <c r="A567" s="247"/>
      <c r="B567" s="247"/>
      <c r="C567" s="247"/>
      <c r="D567" s="247"/>
      <c r="E567" s="247"/>
      <c r="F567" s="247"/>
      <c r="G567" s="247"/>
      <c r="H567" s="247"/>
      <c r="I567" s="247"/>
      <c r="J567" s="247"/>
      <c r="K567" s="247"/>
      <c r="L567" s="247"/>
      <c r="M567" s="247"/>
      <c r="O567" s="247"/>
    </row>
    <row r="568" spans="1:15" ht="12.75">
      <c r="A568" s="247"/>
      <c r="B568" s="247"/>
      <c r="C568" s="247"/>
      <c r="D568" s="247"/>
      <c r="E568" s="247"/>
      <c r="F568" s="247"/>
      <c r="G568" s="247"/>
      <c r="H568" s="247"/>
      <c r="I568" s="247"/>
      <c r="J568" s="247"/>
      <c r="K568" s="247"/>
      <c r="L568" s="247"/>
      <c r="M568" s="247"/>
      <c r="O568" s="247"/>
    </row>
    <row r="569" spans="1:15" ht="12.75">
      <c r="A569" s="247"/>
      <c r="B569" s="247"/>
      <c r="C569" s="247"/>
      <c r="D569" s="247"/>
      <c r="E569" s="247"/>
      <c r="F569" s="247"/>
      <c r="G569" s="247"/>
      <c r="H569" s="247"/>
      <c r="I569" s="247"/>
      <c r="J569" s="247"/>
      <c r="K569" s="247"/>
      <c r="L569" s="247"/>
      <c r="M569" s="247"/>
      <c r="O569" s="247"/>
    </row>
    <row r="570" spans="1:15" ht="12.75">
      <c r="A570" s="247"/>
      <c r="B570" s="247"/>
      <c r="C570" s="247"/>
      <c r="D570" s="247"/>
      <c r="E570" s="247"/>
      <c r="F570" s="247"/>
      <c r="G570" s="247"/>
      <c r="H570" s="247"/>
      <c r="I570" s="247"/>
      <c r="J570" s="247"/>
      <c r="K570" s="247"/>
      <c r="L570" s="247"/>
      <c r="M570" s="247"/>
      <c r="O570" s="247"/>
    </row>
    <row r="571" spans="1:15" ht="12.75">
      <c r="A571" s="247"/>
      <c r="B571" s="247"/>
      <c r="C571" s="247"/>
      <c r="D571" s="247"/>
      <c r="E571" s="247"/>
      <c r="F571" s="247"/>
      <c r="G571" s="247"/>
      <c r="H571" s="247"/>
      <c r="I571" s="247"/>
      <c r="J571" s="247"/>
      <c r="K571" s="247"/>
      <c r="L571" s="247"/>
      <c r="M571" s="247"/>
      <c r="O571" s="247"/>
    </row>
    <row r="572" spans="1:15" ht="12.75">
      <c r="A572" s="247"/>
      <c r="B572" s="247"/>
      <c r="C572" s="247"/>
      <c r="D572" s="247"/>
      <c r="E572" s="247"/>
      <c r="F572" s="247"/>
      <c r="G572" s="247"/>
      <c r="H572" s="247"/>
      <c r="I572" s="247"/>
      <c r="J572" s="247"/>
      <c r="K572" s="247"/>
      <c r="L572" s="247"/>
      <c r="M572" s="247"/>
      <c r="O572" s="247"/>
    </row>
    <row r="573" spans="1:15" ht="12.75">
      <c r="A573" s="247"/>
      <c r="B573" s="247"/>
      <c r="C573" s="247"/>
      <c r="D573" s="247"/>
      <c r="E573" s="247"/>
      <c r="F573" s="247"/>
      <c r="G573" s="247"/>
      <c r="H573" s="247"/>
      <c r="I573" s="247"/>
      <c r="J573" s="247"/>
      <c r="K573" s="247"/>
      <c r="L573" s="247"/>
      <c r="M573" s="247"/>
      <c r="O573" s="247"/>
    </row>
    <row r="574" spans="1:15" ht="12.75">
      <c r="A574" s="247"/>
      <c r="B574" s="247"/>
      <c r="C574" s="247"/>
      <c r="D574" s="247"/>
      <c r="E574" s="247"/>
      <c r="F574" s="247"/>
      <c r="G574" s="247"/>
      <c r="H574" s="247"/>
      <c r="I574" s="247"/>
      <c r="J574" s="247"/>
      <c r="K574" s="247"/>
      <c r="L574" s="247"/>
      <c r="M574" s="247"/>
      <c r="O574" s="247"/>
    </row>
    <row r="575" spans="1:15" ht="12.75">
      <c r="A575" s="247"/>
      <c r="B575" s="247"/>
      <c r="C575" s="247"/>
      <c r="D575" s="247"/>
      <c r="E575" s="247"/>
      <c r="F575" s="247"/>
      <c r="G575" s="247"/>
      <c r="H575" s="247"/>
      <c r="I575" s="247"/>
      <c r="J575" s="247"/>
      <c r="K575" s="247"/>
      <c r="L575" s="247"/>
      <c r="M575" s="247"/>
      <c r="O575" s="247"/>
    </row>
    <row r="576" spans="1:15" ht="12.75">
      <c r="A576" s="247"/>
      <c r="B576" s="247"/>
      <c r="C576" s="247"/>
      <c r="D576" s="247"/>
      <c r="E576" s="247"/>
      <c r="F576" s="247"/>
      <c r="G576" s="247"/>
      <c r="H576" s="247"/>
      <c r="I576" s="247"/>
      <c r="J576" s="247"/>
      <c r="K576" s="247"/>
      <c r="L576" s="247"/>
      <c r="M576" s="247"/>
      <c r="O576" s="247"/>
    </row>
    <row r="577" spans="1:15" ht="12.75">
      <c r="A577" s="247"/>
      <c r="B577" s="247"/>
      <c r="C577" s="247"/>
      <c r="D577" s="247"/>
      <c r="E577" s="247"/>
      <c r="F577" s="247"/>
      <c r="G577" s="247"/>
      <c r="H577" s="247"/>
      <c r="I577" s="247"/>
      <c r="J577" s="247"/>
      <c r="K577" s="247"/>
      <c r="L577" s="247"/>
      <c r="M577" s="247"/>
      <c r="O577" s="247"/>
    </row>
    <row r="578" spans="1:15" ht="12.75">
      <c r="A578" s="247"/>
      <c r="B578" s="247"/>
      <c r="C578" s="247"/>
      <c r="D578" s="247"/>
      <c r="E578" s="247"/>
      <c r="F578" s="247"/>
      <c r="G578" s="247"/>
      <c r="H578" s="247"/>
      <c r="I578" s="247"/>
      <c r="J578" s="247"/>
      <c r="K578" s="247"/>
      <c r="L578" s="247"/>
      <c r="M578" s="247"/>
      <c r="O578" s="247"/>
    </row>
    <row r="579" spans="1:15" ht="12.75">
      <c r="A579" s="247"/>
      <c r="B579" s="247"/>
      <c r="C579" s="247"/>
      <c r="D579" s="247"/>
      <c r="E579" s="247"/>
      <c r="F579" s="247"/>
      <c r="G579" s="247"/>
      <c r="H579" s="247"/>
      <c r="I579" s="247"/>
      <c r="J579" s="247"/>
      <c r="K579" s="247"/>
      <c r="L579" s="247"/>
      <c r="M579" s="247"/>
      <c r="O579" s="247"/>
    </row>
    <row r="580" spans="1:15" ht="12.75">
      <c r="A580" s="247"/>
      <c r="B580" s="247"/>
      <c r="C580" s="247"/>
      <c r="D580" s="247"/>
      <c r="E580" s="247"/>
      <c r="F580" s="247"/>
      <c r="G580" s="247"/>
      <c r="H580" s="247"/>
      <c r="I580" s="247"/>
      <c r="J580" s="247"/>
      <c r="K580" s="247"/>
      <c r="L580" s="247"/>
      <c r="M580" s="247"/>
      <c r="O580" s="247"/>
    </row>
    <row r="581" spans="1:15" ht="12.75">
      <c r="A581" s="247"/>
      <c r="B581" s="247"/>
      <c r="C581" s="247"/>
      <c r="D581" s="247"/>
      <c r="E581" s="247"/>
      <c r="F581" s="247"/>
      <c r="G581" s="247"/>
      <c r="H581" s="247"/>
      <c r="I581" s="247"/>
      <c r="J581" s="247"/>
      <c r="K581" s="247"/>
      <c r="L581" s="247"/>
      <c r="M581" s="247"/>
      <c r="O581" s="247"/>
    </row>
    <row r="582" spans="1:15" ht="12.75">
      <c r="A582" s="247"/>
      <c r="B582" s="247"/>
      <c r="C582" s="247"/>
      <c r="D582" s="247"/>
      <c r="E582" s="247"/>
      <c r="F582" s="247"/>
      <c r="G582" s="247"/>
      <c r="H582" s="247"/>
      <c r="I582" s="247"/>
      <c r="J582" s="247"/>
      <c r="K582" s="247"/>
      <c r="L582" s="247"/>
      <c r="M582" s="247"/>
      <c r="O582" s="247"/>
    </row>
    <row r="583" spans="1:15" ht="12.75">
      <c r="A583" s="247"/>
      <c r="B583" s="247"/>
      <c r="C583" s="247"/>
      <c r="D583" s="247"/>
      <c r="E583" s="247"/>
      <c r="F583" s="247"/>
      <c r="G583" s="247"/>
      <c r="H583" s="247"/>
      <c r="I583" s="247"/>
      <c r="J583" s="247"/>
      <c r="K583" s="247"/>
      <c r="L583" s="247"/>
      <c r="M583" s="247"/>
      <c r="O583" s="247"/>
    </row>
    <row r="584" spans="1:15" ht="12.75">
      <c r="A584" s="247"/>
      <c r="B584" s="247"/>
      <c r="C584" s="247"/>
      <c r="D584" s="247"/>
      <c r="E584" s="247"/>
      <c r="F584" s="247"/>
      <c r="G584" s="247"/>
      <c r="H584" s="247"/>
      <c r="I584" s="247"/>
      <c r="J584" s="247"/>
      <c r="K584" s="247"/>
      <c r="L584" s="247"/>
      <c r="M584" s="247"/>
      <c r="O584" s="247"/>
    </row>
    <row r="585" spans="1:15" ht="12.75">
      <c r="A585" s="247"/>
      <c r="B585" s="247"/>
      <c r="C585" s="247"/>
      <c r="D585" s="247"/>
      <c r="E585" s="247"/>
      <c r="F585" s="247"/>
      <c r="G585" s="247"/>
      <c r="H585" s="247"/>
      <c r="I585" s="247"/>
      <c r="J585" s="247"/>
      <c r="K585" s="247"/>
      <c r="L585" s="247"/>
      <c r="M585" s="247"/>
      <c r="O585" s="247"/>
    </row>
    <row r="586" spans="1:15" ht="12.75">
      <c r="A586" s="247"/>
      <c r="B586" s="247"/>
      <c r="C586" s="247"/>
      <c r="D586" s="247"/>
      <c r="E586" s="247"/>
      <c r="F586" s="247"/>
      <c r="G586" s="247"/>
      <c r="H586" s="247"/>
      <c r="I586" s="247"/>
      <c r="J586" s="247"/>
      <c r="K586" s="247"/>
      <c r="L586" s="247"/>
      <c r="M586" s="247"/>
      <c r="O586" s="247"/>
    </row>
    <row r="587" spans="1:15" ht="12.75">
      <c r="A587" s="247"/>
      <c r="B587" s="247"/>
      <c r="C587" s="247"/>
      <c r="D587" s="247"/>
      <c r="E587" s="247"/>
      <c r="F587" s="247"/>
      <c r="G587" s="247"/>
      <c r="H587" s="247"/>
      <c r="I587" s="247"/>
      <c r="J587" s="247"/>
      <c r="K587" s="247"/>
      <c r="L587" s="247"/>
      <c r="M587" s="247"/>
      <c r="O587" s="247"/>
    </row>
    <row r="588" spans="1:15" ht="12.75">
      <c r="A588" s="247"/>
      <c r="B588" s="247"/>
      <c r="C588" s="247"/>
      <c r="D588" s="247"/>
      <c r="E588" s="247"/>
      <c r="F588" s="247"/>
      <c r="G588" s="247"/>
      <c r="H588" s="247"/>
      <c r="I588" s="247"/>
      <c r="J588" s="247"/>
      <c r="K588" s="247"/>
      <c r="L588" s="247"/>
      <c r="M588" s="247"/>
      <c r="O588" s="247"/>
    </row>
    <row r="589" spans="1:15" ht="12.75">
      <c r="A589" s="247"/>
      <c r="B589" s="247"/>
      <c r="C589" s="247"/>
      <c r="D589" s="247"/>
      <c r="E589" s="247"/>
      <c r="F589" s="247"/>
      <c r="G589" s="247"/>
      <c r="H589" s="247"/>
      <c r="I589" s="247"/>
      <c r="J589" s="247"/>
      <c r="K589" s="247"/>
      <c r="L589" s="247"/>
      <c r="M589" s="247"/>
      <c r="O589" s="247"/>
    </row>
    <row r="590" spans="1:15" ht="12.75">
      <c r="A590" s="247"/>
      <c r="B590" s="247"/>
      <c r="C590" s="247"/>
      <c r="D590" s="247"/>
      <c r="E590" s="247"/>
      <c r="F590" s="247"/>
      <c r="G590" s="247"/>
      <c r="H590" s="247"/>
      <c r="I590" s="247"/>
      <c r="J590" s="247"/>
      <c r="K590" s="247"/>
      <c r="L590" s="247"/>
      <c r="M590" s="247"/>
      <c r="O590" s="247"/>
    </row>
    <row r="591" spans="1:15" ht="12.75">
      <c r="A591" s="247"/>
      <c r="B591" s="247"/>
      <c r="C591" s="247"/>
      <c r="D591" s="247"/>
      <c r="E591" s="247"/>
      <c r="F591" s="247"/>
      <c r="G591" s="247"/>
      <c r="H591" s="247"/>
      <c r="I591" s="247"/>
      <c r="J591" s="247"/>
      <c r="K591" s="247"/>
      <c r="L591" s="247"/>
      <c r="M591" s="247"/>
      <c r="O591" s="247"/>
    </row>
    <row r="592" spans="1:15" ht="12.75">
      <c r="A592" s="247"/>
      <c r="B592" s="247"/>
      <c r="C592" s="247"/>
      <c r="D592" s="247"/>
      <c r="E592" s="247"/>
      <c r="F592" s="247"/>
      <c r="G592" s="247"/>
      <c r="H592" s="247"/>
      <c r="I592" s="247"/>
      <c r="J592" s="247"/>
      <c r="K592" s="247"/>
      <c r="L592" s="247"/>
      <c r="M592" s="247"/>
      <c r="O592" s="247"/>
    </row>
    <row r="593" spans="1:15" ht="12.75">
      <c r="A593" s="247"/>
      <c r="B593" s="247"/>
      <c r="C593" s="247"/>
      <c r="D593" s="247"/>
      <c r="E593" s="247"/>
      <c r="F593" s="247"/>
      <c r="G593" s="247"/>
      <c r="H593" s="247"/>
      <c r="I593" s="247"/>
      <c r="J593" s="247"/>
      <c r="K593" s="247"/>
      <c r="L593" s="247"/>
      <c r="M593" s="247"/>
      <c r="O593" s="247"/>
    </row>
    <row r="594" spans="1:15" ht="12.75">
      <c r="A594" s="247"/>
      <c r="B594" s="247"/>
      <c r="C594" s="247"/>
      <c r="D594" s="247"/>
      <c r="E594" s="247"/>
      <c r="F594" s="247"/>
      <c r="G594" s="247"/>
      <c r="H594" s="247"/>
      <c r="I594" s="247"/>
      <c r="J594" s="247"/>
      <c r="K594" s="247"/>
      <c r="L594" s="247"/>
      <c r="M594" s="247"/>
      <c r="O594" s="247"/>
    </row>
    <row r="595" spans="1:15" ht="12.75">
      <c r="A595" s="247"/>
      <c r="B595" s="247"/>
      <c r="C595" s="247"/>
      <c r="D595" s="247"/>
      <c r="E595" s="247"/>
      <c r="F595" s="247"/>
      <c r="G595" s="247"/>
      <c r="H595" s="247"/>
      <c r="I595" s="247"/>
      <c r="J595" s="247"/>
      <c r="K595" s="247"/>
      <c r="L595" s="247"/>
      <c r="M595" s="247"/>
      <c r="O595" s="247"/>
    </row>
    <row r="596" spans="1:15" ht="12.75">
      <c r="A596" s="247"/>
      <c r="B596" s="247"/>
      <c r="C596" s="247"/>
      <c r="D596" s="247"/>
      <c r="E596" s="247"/>
      <c r="F596" s="247"/>
      <c r="G596" s="247"/>
      <c r="H596" s="247"/>
      <c r="I596" s="247"/>
      <c r="J596" s="247"/>
      <c r="K596" s="247"/>
      <c r="L596" s="247"/>
      <c r="M596" s="247"/>
      <c r="O596" s="247"/>
    </row>
    <row r="597" spans="1:15" ht="12.75">
      <c r="A597" s="247"/>
      <c r="B597" s="247"/>
      <c r="C597" s="247"/>
      <c r="D597" s="247"/>
      <c r="E597" s="247"/>
      <c r="F597" s="247"/>
      <c r="G597" s="247"/>
      <c r="H597" s="247"/>
      <c r="I597" s="247"/>
      <c r="J597" s="247"/>
      <c r="K597" s="247"/>
      <c r="L597" s="247"/>
      <c r="M597" s="247"/>
      <c r="O597" s="247"/>
    </row>
    <row r="598" spans="1:15" ht="12.75">
      <c r="A598" s="247"/>
      <c r="B598" s="247"/>
      <c r="C598" s="247"/>
      <c r="D598" s="247"/>
      <c r="E598" s="247"/>
      <c r="F598" s="247"/>
      <c r="G598" s="247"/>
      <c r="H598" s="247"/>
      <c r="I598" s="247"/>
      <c r="J598" s="247"/>
      <c r="K598" s="247"/>
      <c r="L598" s="247"/>
      <c r="M598" s="247"/>
      <c r="O598" s="247"/>
    </row>
    <row r="599" spans="1:15" ht="12.75">
      <c r="A599" s="247"/>
      <c r="B599" s="247"/>
      <c r="C599" s="247"/>
      <c r="D599" s="247"/>
      <c r="E599" s="247"/>
      <c r="F599" s="247"/>
      <c r="G599" s="247"/>
      <c r="H599" s="247"/>
      <c r="I599" s="247"/>
      <c r="J599" s="247"/>
      <c r="K599" s="247"/>
      <c r="L599" s="247"/>
      <c r="M599" s="247"/>
      <c r="O599" s="247"/>
    </row>
    <row r="600" spans="1:15" ht="12.75">
      <c r="A600" s="247"/>
      <c r="B600" s="247"/>
      <c r="C600" s="247"/>
      <c r="D600" s="247"/>
      <c r="E600" s="247"/>
      <c r="F600" s="247"/>
      <c r="G600" s="247"/>
      <c r="H600" s="247"/>
      <c r="I600" s="247"/>
      <c r="J600" s="247"/>
      <c r="K600" s="247"/>
      <c r="L600" s="247"/>
      <c r="M600" s="247"/>
      <c r="O600" s="247"/>
    </row>
    <row r="601" spans="1:15" ht="12.75">
      <c r="A601" s="247"/>
      <c r="B601" s="247"/>
      <c r="C601" s="247"/>
      <c r="D601" s="247"/>
      <c r="E601" s="247"/>
      <c r="F601" s="247"/>
      <c r="G601" s="247"/>
      <c r="H601" s="247"/>
      <c r="I601" s="247"/>
      <c r="J601" s="247"/>
      <c r="K601" s="247"/>
      <c r="L601" s="247"/>
      <c r="M601" s="247"/>
      <c r="O601" s="247"/>
    </row>
    <row r="602" spans="1:15" ht="12.75">
      <c r="A602" s="247"/>
      <c r="B602" s="247"/>
      <c r="C602" s="247"/>
      <c r="D602" s="247"/>
      <c r="E602" s="247"/>
      <c r="F602" s="247"/>
      <c r="G602" s="247"/>
      <c r="H602" s="247"/>
      <c r="I602" s="247"/>
      <c r="J602" s="247"/>
      <c r="K602" s="247"/>
      <c r="L602" s="247"/>
      <c r="M602" s="247"/>
      <c r="O602" s="247"/>
    </row>
    <row r="603" spans="1:15" ht="12.75">
      <c r="A603" s="247"/>
      <c r="B603" s="247"/>
      <c r="C603" s="247"/>
      <c r="D603" s="247"/>
      <c r="E603" s="247"/>
      <c r="F603" s="247"/>
      <c r="G603" s="247"/>
      <c r="H603" s="247"/>
      <c r="I603" s="247"/>
      <c r="J603" s="247"/>
      <c r="K603" s="247"/>
      <c r="L603" s="247"/>
      <c r="M603" s="247"/>
      <c r="O603" s="247"/>
    </row>
    <row r="604" spans="1:15" ht="12.75">
      <c r="A604" s="247"/>
      <c r="B604" s="247"/>
      <c r="C604" s="247"/>
      <c r="D604" s="247"/>
      <c r="E604" s="247"/>
      <c r="F604" s="247"/>
      <c r="G604" s="247"/>
      <c r="H604" s="247"/>
      <c r="I604" s="247"/>
      <c r="J604" s="247"/>
      <c r="K604" s="247"/>
      <c r="L604" s="247"/>
      <c r="M604" s="247"/>
      <c r="O604" s="247"/>
    </row>
    <row r="605" spans="1:15" ht="12.75">
      <c r="A605" s="247"/>
      <c r="B605" s="247"/>
      <c r="C605" s="247"/>
      <c r="D605" s="247"/>
      <c r="E605" s="247"/>
      <c r="F605" s="247"/>
      <c r="G605" s="247"/>
      <c r="H605" s="247"/>
      <c r="I605" s="247"/>
      <c r="J605" s="247"/>
      <c r="K605" s="247"/>
      <c r="L605" s="247"/>
      <c r="M605" s="247"/>
      <c r="O605" s="247"/>
    </row>
    <row r="606" spans="1:15" ht="12.75">
      <c r="A606" s="247"/>
      <c r="B606" s="247"/>
      <c r="C606" s="247"/>
      <c r="D606" s="247"/>
      <c r="E606" s="247"/>
      <c r="F606" s="247"/>
      <c r="G606" s="247"/>
      <c r="H606" s="247"/>
      <c r="I606" s="247"/>
      <c r="J606" s="247"/>
      <c r="K606" s="247"/>
      <c r="L606" s="247"/>
      <c r="M606" s="247"/>
      <c r="O606" s="247"/>
    </row>
    <row r="607" spans="1:15" ht="12.75">
      <c r="A607" s="247"/>
      <c r="B607" s="247"/>
      <c r="C607" s="247"/>
      <c r="D607" s="247"/>
      <c r="E607" s="247"/>
      <c r="F607" s="247"/>
      <c r="G607" s="247"/>
      <c r="H607" s="247"/>
      <c r="I607" s="247"/>
      <c r="J607" s="247"/>
      <c r="K607" s="247"/>
      <c r="L607" s="247"/>
      <c r="M607" s="247"/>
      <c r="O607" s="247"/>
    </row>
    <row r="608" spans="1:15" ht="12.75">
      <c r="A608" s="247"/>
      <c r="B608" s="247"/>
      <c r="C608" s="247"/>
      <c r="D608" s="247"/>
      <c r="E608" s="247"/>
      <c r="F608" s="247"/>
      <c r="G608" s="247"/>
      <c r="H608" s="247"/>
      <c r="I608" s="247"/>
      <c r="J608" s="247"/>
      <c r="K608" s="247"/>
      <c r="L608" s="247"/>
      <c r="M608" s="247"/>
      <c r="O608" s="247"/>
    </row>
    <row r="609" spans="1:15" ht="12.75">
      <c r="A609" s="247"/>
      <c r="B609" s="247"/>
      <c r="C609" s="247"/>
      <c r="D609" s="247"/>
      <c r="E609" s="247"/>
      <c r="F609" s="247"/>
      <c r="G609" s="247"/>
      <c r="H609" s="247"/>
      <c r="I609" s="247"/>
      <c r="J609" s="247"/>
      <c r="K609" s="247"/>
      <c r="L609" s="247"/>
      <c r="M609" s="247"/>
      <c r="O609" s="247"/>
    </row>
    <row r="610" spans="1:15" ht="12.75">
      <c r="A610" s="247"/>
      <c r="B610" s="247"/>
      <c r="C610" s="247"/>
      <c r="D610" s="247"/>
      <c r="E610" s="247"/>
      <c r="F610" s="247"/>
      <c r="G610" s="247"/>
      <c r="H610" s="247"/>
      <c r="I610" s="247"/>
      <c r="J610" s="247"/>
      <c r="K610" s="247"/>
      <c r="L610" s="247"/>
      <c r="M610" s="247"/>
      <c r="O610" s="247"/>
    </row>
    <row r="611" spans="1:15" ht="12.75">
      <c r="A611" s="247"/>
      <c r="B611" s="247"/>
      <c r="C611" s="247"/>
      <c r="D611" s="247"/>
      <c r="E611" s="247"/>
      <c r="F611" s="247"/>
      <c r="G611" s="247"/>
      <c r="H611" s="247"/>
      <c r="I611" s="247"/>
      <c r="J611" s="247"/>
      <c r="K611" s="247"/>
      <c r="L611" s="247"/>
      <c r="M611" s="247"/>
      <c r="O611" s="247"/>
    </row>
    <row r="612" spans="1:15" ht="12.75">
      <c r="A612" s="247"/>
      <c r="B612" s="247"/>
      <c r="C612" s="247"/>
      <c r="D612" s="247"/>
      <c r="E612" s="247"/>
      <c r="F612" s="247"/>
      <c r="G612" s="247"/>
      <c r="H612" s="247"/>
      <c r="I612" s="247"/>
      <c r="J612" s="247"/>
      <c r="K612" s="247"/>
      <c r="L612" s="247"/>
      <c r="M612" s="247"/>
      <c r="O612" s="247"/>
    </row>
    <row r="613" spans="1:15" ht="12.75">
      <c r="A613" s="247"/>
      <c r="B613" s="247"/>
      <c r="C613" s="247"/>
      <c r="D613" s="247"/>
      <c r="E613" s="247"/>
      <c r="F613" s="247"/>
      <c r="G613" s="247"/>
      <c r="H613" s="247"/>
      <c r="I613" s="247"/>
      <c r="J613" s="247"/>
      <c r="K613" s="247"/>
      <c r="L613" s="247"/>
      <c r="M613" s="247"/>
      <c r="O613" s="247"/>
    </row>
    <row r="614" spans="1:15" ht="12.75">
      <c r="A614" s="247"/>
      <c r="B614" s="247"/>
      <c r="C614" s="247"/>
      <c r="D614" s="247"/>
      <c r="E614" s="247"/>
      <c r="F614" s="247"/>
      <c r="G614" s="247"/>
      <c r="H614" s="247"/>
      <c r="I614" s="247"/>
      <c r="J614" s="247"/>
      <c r="K614" s="247"/>
      <c r="L614" s="247"/>
      <c r="M614" s="247"/>
      <c r="O614" s="247"/>
    </row>
    <row r="615" spans="1:15" ht="12.75">
      <c r="A615" s="247"/>
      <c r="B615" s="247"/>
      <c r="C615" s="247"/>
      <c r="D615" s="247"/>
      <c r="E615" s="247"/>
      <c r="F615" s="247"/>
      <c r="G615" s="247"/>
      <c r="H615" s="247"/>
      <c r="I615" s="247"/>
      <c r="J615" s="247"/>
      <c r="K615" s="247"/>
      <c r="L615" s="247"/>
      <c r="M615" s="247"/>
      <c r="O615" s="247"/>
    </row>
    <row r="616" spans="1:15" ht="12.75">
      <c r="A616" s="247"/>
      <c r="B616" s="247"/>
      <c r="C616" s="247"/>
      <c r="D616" s="247"/>
      <c r="E616" s="247"/>
      <c r="F616" s="247"/>
      <c r="G616" s="247"/>
      <c r="H616" s="247"/>
      <c r="I616" s="247"/>
      <c r="J616" s="247"/>
      <c r="K616" s="247"/>
      <c r="L616" s="247"/>
      <c r="M616" s="247"/>
      <c r="O616" s="247"/>
    </row>
    <row r="617" spans="1:15" ht="12.75">
      <c r="A617" s="247"/>
      <c r="B617" s="247"/>
      <c r="C617" s="247"/>
      <c r="D617" s="247"/>
      <c r="E617" s="247"/>
      <c r="F617" s="247"/>
      <c r="G617" s="247"/>
      <c r="H617" s="247"/>
      <c r="I617" s="247"/>
      <c r="J617" s="247"/>
      <c r="K617" s="247"/>
      <c r="L617" s="247"/>
      <c r="M617" s="247"/>
      <c r="O617" s="247"/>
    </row>
    <row r="618" spans="1:15" ht="12.75">
      <c r="A618" s="247"/>
      <c r="B618" s="247"/>
      <c r="C618" s="247"/>
      <c r="D618" s="247"/>
      <c r="E618" s="247"/>
      <c r="F618" s="247"/>
      <c r="G618" s="247"/>
      <c r="H618" s="247"/>
      <c r="I618" s="247"/>
      <c r="J618" s="247"/>
      <c r="K618" s="247"/>
      <c r="L618" s="247"/>
      <c r="M618" s="247"/>
      <c r="O618" s="247"/>
    </row>
    <row r="619" spans="1:15" ht="12.75">
      <c r="A619" s="247"/>
      <c r="B619" s="247"/>
      <c r="C619" s="247"/>
      <c r="D619" s="247"/>
      <c r="E619" s="247"/>
      <c r="F619" s="247"/>
      <c r="G619" s="247"/>
      <c r="H619" s="247"/>
      <c r="I619" s="247"/>
      <c r="J619" s="247"/>
      <c r="K619" s="247"/>
      <c r="L619" s="247"/>
      <c r="M619" s="247"/>
      <c r="O619" s="247"/>
    </row>
    <row r="620" spans="1:15" ht="12.75">
      <c r="A620" s="247"/>
      <c r="B620" s="247"/>
      <c r="C620" s="247"/>
      <c r="D620" s="247"/>
      <c r="E620" s="247"/>
      <c r="F620" s="247"/>
      <c r="G620" s="247"/>
      <c r="H620" s="247"/>
      <c r="I620" s="247"/>
      <c r="J620" s="247"/>
      <c r="K620" s="247"/>
      <c r="L620" s="247"/>
      <c r="M620" s="247"/>
      <c r="O620" s="247"/>
    </row>
    <row r="621" spans="1:15" ht="12.75">
      <c r="A621" s="247"/>
      <c r="B621" s="247"/>
      <c r="C621" s="247"/>
      <c r="D621" s="247"/>
      <c r="E621" s="247"/>
      <c r="F621" s="247"/>
      <c r="G621" s="247"/>
      <c r="H621" s="247"/>
      <c r="I621" s="247"/>
      <c r="J621" s="247"/>
      <c r="K621" s="247"/>
      <c r="L621" s="247"/>
      <c r="M621" s="247"/>
      <c r="O621" s="247"/>
    </row>
    <row r="622" spans="1:15" ht="12.75">
      <c r="A622" s="247"/>
      <c r="B622" s="247"/>
      <c r="C622" s="247"/>
      <c r="D622" s="247"/>
      <c r="E622" s="247"/>
      <c r="F622" s="247"/>
      <c r="G622" s="247"/>
      <c r="H622" s="247"/>
      <c r="I622" s="247"/>
      <c r="J622" s="247"/>
      <c r="K622" s="247"/>
      <c r="L622" s="247"/>
      <c r="M622" s="247"/>
      <c r="O622" s="247"/>
    </row>
    <row r="623" spans="1:15" ht="12.75">
      <c r="A623" s="247"/>
      <c r="B623" s="247"/>
      <c r="C623" s="247"/>
      <c r="D623" s="247"/>
      <c r="E623" s="247"/>
      <c r="F623" s="247"/>
      <c r="G623" s="247"/>
      <c r="H623" s="247"/>
      <c r="I623" s="247"/>
      <c r="J623" s="247"/>
      <c r="K623" s="247"/>
      <c r="L623" s="247"/>
      <c r="M623" s="247"/>
      <c r="O623" s="247"/>
    </row>
    <row r="624" spans="1:15" ht="12.75">
      <c r="A624" s="247"/>
      <c r="B624" s="247"/>
      <c r="C624" s="247"/>
      <c r="D624" s="247"/>
      <c r="E624" s="247"/>
      <c r="F624" s="247"/>
      <c r="G624" s="247"/>
      <c r="H624" s="247"/>
      <c r="I624" s="247"/>
      <c r="J624" s="247"/>
      <c r="K624" s="247"/>
      <c r="L624" s="247"/>
      <c r="M624" s="247"/>
      <c r="O624" s="247"/>
    </row>
    <row r="625" spans="1:15" ht="12.75">
      <c r="A625" s="247"/>
      <c r="B625" s="247"/>
      <c r="C625" s="247"/>
      <c r="D625" s="247"/>
      <c r="E625" s="247"/>
      <c r="F625" s="247"/>
      <c r="G625" s="247"/>
      <c r="H625" s="247"/>
      <c r="I625" s="247"/>
      <c r="J625" s="247"/>
      <c r="K625" s="247"/>
      <c r="L625" s="247"/>
      <c r="M625" s="247"/>
      <c r="O625" s="247"/>
    </row>
    <row r="626" spans="1:15" ht="12.75">
      <c r="A626" s="247"/>
      <c r="B626" s="247"/>
      <c r="C626" s="247"/>
      <c r="D626" s="247"/>
      <c r="E626" s="247"/>
      <c r="F626" s="247"/>
      <c r="G626" s="247"/>
      <c r="H626" s="247"/>
      <c r="I626" s="247"/>
      <c r="J626" s="247"/>
      <c r="K626" s="247"/>
      <c r="L626" s="247"/>
      <c r="M626" s="247"/>
      <c r="O626" s="247"/>
    </row>
    <row r="627" spans="1:15" ht="12.75">
      <c r="A627" s="247"/>
      <c r="B627" s="247"/>
      <c r="C627" s="247"/>
      <c r="D627" s="247"/>
      <c r="E627" s="247"/>
      <c r="F627" s="247"/>
      <c r="G627" s="247"/>
      <c r="H627" s="247"/>
      <c r="I627" s="247"/>
      <c r="J627" s="247"/>
      <c r="K627" s="247"/>
      <c r="L627" s="247"/>
      <c r="M627" s="247"/>
      <c r="O627" s="247"/>
    </row>
    <row r="628" spans="1:15" ht="12.75">
      <c r="A628" s="247"/>
      <c r="B628" s="247"/>
      <c r="C628" s="247"/>
      <c r="D628" s="247"/>
      <c r="E628" s="247"/>
      <c r="F628" s="247"/>
      <c r="G628" s="247"/>
      <c r="H628" s="247"/>
      <c r="I628" s="247"/>
      <c r="J628" s="247"/>
      <c r="K628" s="247"/>
      <c r="L628" s="247"/>
      <c r="M628" s="247"/>
      <c r="O628" s="247"/>
    </row>
    <row r="629" spans="1:15" ht="12.75">
      <c r="A629" s="247"/>
      <c r="B629" s="247"/>
      <c r="C629" s="247"/>
      <c r="D629" s="247"/>
      <c r="E629" s="247"/>
      <c r="F629" s="247"/>
      <c r="G629" s="247"/>
      <c r="H629" s="247"/>
      <c r="I629" s="247"/>
      <c r="J629" s="247"/>
      <c r="K629" s="247"/>
      <c r="L629" s="247"/>
      <c r="M629" s="247"/>
      <c r="O629" s="247"/>
    </row>
    <row r="630" spans="1:15" ht="12.75">
      <c r="A630" s="247"/>
      <c r="B630" s="247"/>
      <c r="C630" s="247"/>
      <c r="D630" s="247"/>
      <c r="E630" s="247"/>
      <c r="F630" s="247"/>
      <c r="G630" s="247"/>
      <c r="H630" s="247"/>
      <c r="I630" s="247"/>
      <c r="J630" s="247"/>
      <c r="K630" s="247"/>
      <c r="L630" s="247"/>
      <c r="M630" s="247"/>
      <c r="O630" s="247"/>
    </row>
    <row r="631" spans="1:15" ht="12.75">
      <c r="A631" s="247"/>
      <c r="B631" s="247"/>
      <c r="C631" s="247"/>
      <c r="D631" s="247"/>
      <c r="E631" s="247"/>
      <c r="F631" s="247"/>
      <c r="G631" s="247"/>
      <c r="H631" s="247"/>
      <c r="I631" s="247"/>
      <c r="J631" s="247"/>
      <c r="K631" s="247"/>
      <c r="L631" s="247"/>
      <c r="M631" s="247"/>
      <c r="O631" s="247"/>
    </row>
    <row r="632" spans="1:15" ht="12.75">
      <c r="A632" s="247"/>
      <c r="B632" s="247"/>
      <c r="C632" s="247"/>
      <c r="D632" s="247"/>
      <c r="E632" s="247"/>
      <c r="F632" s="247"/>
      <c r="G632" s="247"/>
      <c r="H632" s="247"/>
      <c r="I632" s="247"/>
      <c r="J632" s="247"/>
      <c r="K632" s="247"/>
      <c r="L632" s="247"/>
      <c r="M632" s="247"/>
      <c r="O632" s="247"/>
    </row>
    <row r="633" spans="1:15" ht="12.75">
      <c r="A633" s="247"/>
      <c r="B633" s="247"/>
      <c r="C633" s="247"/>
      <c r="D633" s="247"/>
      <c r="E633" s="247"/>
      <c r="F633" s="247"/>
      <c r="G633" s="247"/>
      <c r="H633" s="247"/>
      <c r="I633" s="247"/>
      <c r="J633" s="247"/>
      <c r="K633" s="247"/>
      <c r="L633" s="247"/>
      <c r="M633" s="247"/>
      <c r="O633" s="247"/>
    </row>
    <row r="634" spans="1:15" ht="12.75">
      <c r="A634" s="247"/>
      <c r="B634" s="247"/>
      <c r="C634" s="247"/>
      <c r="D634" s="247"/>
      <c r="E634" s="247"/>
      <c r="F634" s="247"/>
      <c r="G634" s="247"/>
      <c r="H634" s="247"/>
      <c r="I634" s="247"/>
      <c r="J634" s="247"/>
      <c r="K634" s="247"/>
      <c r="L634" s="247"/>
      <c r="M634" s="247"/>
      <c r="O634" s="247"/>
    </row>
    <row r="635" spans="1:15" ht="12.75">
      <c r="A635" s="247"/>
      <c r="B635" s="247"/>
      <c r="C635" s="247"/>
      <c r="D635" s="247"/>
      <c r="E635" s="247"/>
      <c r="F635" s="247"/>
      <c r="G635" s="247"/>
      <c r="H635" s="247"/>
      <c r="I635" s="247"/>
      <c r="J635" s="247"/>
      <c r="K635" s="247"/>
      <c r="L635" s="247"/>
      <c r="M635" s="247"/>
      <c r="O635" s="247"/>
    </row>
    <row r="636" spans="1:15" ht="12.75">
      <c r="A636" s="247"/>
      <c r="B636" s="247"/>
      <c r="C636" s="247"/>
      <c r="D636" s="247"/>
      <c r="E636" s="247"/>
      <c r="F636" s="247"/>
      <c r="G636" s="247"/>
      <c r="H636" s="247"/>
      <c r="I636" s="247"/>
      <c r="J636" s="247"/>
      <c r="K636" s="247"/>
      <c r="L636" s="247"/>
      <c r="M636" s="247"/>
      <c r="O636" s="247"/>
    </row>
    <row r="637" spans="1:15" ht="12.75">
      <c r="A637" s="247"/>
      <c r="B637" s="247"/>
      <c r="C637" s="247"/>
      <c r="D637" s="247"/>
      <c r="E637" s="247"/>
      <c r="F637" s="247"/>
      <c r="G637" s="247"/>
      <c r="H637" s="247"/>
      <c r="I637" s="247"/>
      <c r="J637" s="247"/>
      <c r="K637" s="247"/>
      <c r="L637" s="247"/>
      <c r="M637" s="247"/>
      <c r="O637" s="247"/>
    </row>
    <row r="638" spans="1:15" ht="12.75">
      <c r="A638" s="247"/>
      <c r="B638" s="247"/>
      <c r="C638" s="247"/>
      <c r="D638" s="247"/>
      <c r="E638" s="247"/>
      <c r="F638" s="247"/>
      <c r="G638" s="247"/>
      <c r="H638" s="247"/>
      <c r="I638" s="247"/>
      <c r="J638" s="247"/>
      <c r="K638" s="247"/>
      <c r="L638" s="247"/>
      <c r="M638" s="247"/>
      <c r="O638" s="247"/>
    </row>
    <row r="639" spans="1:15" ht="12.75">
      <c r="A639" s="247"/>
      <c r="B639" s="247"/>
      <c r="C639" s="247"/>
      <c r="D639" s="247"/>
      <c r="E639" s="247"/>
      <c r="F639" s="247"/>
      <c r="G639" s="247"/>
      <c r="H639" s="247"/>
      <c r="I639" s="247"/>
      <c r="J639" s="247"/>
      <c r="K639" s="247"/>
      <c r="L639" s="247"/>
      <c r="M639" s="247"/>
      <c r="O639" s="247"/>
    </row>
    <row r="640" spans="1:15" ht="12.75">
      <c r="A640" s="247"/>
      <c r="B640" s="247"/>
      <c r="C640" s="247"/>
      <c r="D640" s="247"/>
      <c r="E640" s="247"/>
      <c r="F640" s="247"/>
      <c r="G640" s="247"/>
      <c r="H640" s="247"/>
      <c r="I640" s="247"/>
      <c r="J640" s="247"/>
      <c r="K640" s="247"/>
      <c r="L640" s="247"/>
      <c r="M640" s="247"/>
      <c r="O640" s="247"/>
    </row>
    <row r="641" spans="1:15" ht="12.75">
      <c r="A641" s="247"/>
      <c r="B641" s="247"/>
      <c r="C641" s="247"/>
      <c r="D641" s="247"/>
      <c r="E641" s="247"/>
      <c r="F641" s="247"/>
      <c r="G641" s="247"/>
      <c r="H641" s="247"/>
      <c r="I641" s="247"/>
      <c r="J641" s="247"/>
      <c r="K641" s="247"/>
      <c r="L641" s="247"/>
      <c r="M641" s="247"/>
      <c r="O641" s="247"/>
    </row>
    <row r="642" spans="1:15" ht="12.75">
      <c r="A642" s="247"/>
      <c r="B642" s="247"/>
      <c r="C642" s="247"/>
      <c r="D642" s="247"/>
      <c r="E642" s="247"/>
      <c r="F642" s="247"/>
      <c r="G642" s="247"/>
      <c r="H642" s="247"/>
      <c r="I642" s="247"/>
      <c r="J642" s="247"/>
      <c r="K642" s="247"/>
      <c r="L642" s="247"/>
      <c r="M642" s="247"/>
      <c r="O642" s="247"/>
    </row>
    <row r="643" spans="1:15" ht="12.75">
      <c r="A643" s="247"/>
      <c r="B643" s="247"/>
      <c r="C643" s="247"/>
      <c r="D643" s="247"/>
      <c r="E643" s="247"/>
      <c r="F643" s="247"/>
      <c r="G643" s="247"/>
      <c r="H643" s="247"/>
      <c r="I643" s="247"/>
      <c r="J643" s="247"/>
      <c r="K643" s="247"/>
      <c r="L643" s="247"/>
      <c r="M643" s="247"/>
      <c r="O643" s="247"/>
    </row>
    <row r="644" spans="1:15" ht="12.75">
      <c r="A644" s="247"/>
      <c r="B644" s="247"/>
      <c r="C644" s="247"/>
      <c r="D644" s="247"/>
      <c r="E644" s="247"/>
      <c r="F644" s="247"/>
      <c r="G644" s="247"/>
      <c r="H644" s="247"/>
      <c r="I644" s="247"/>
      <c r="J644" s="247"/>
      <c r="K644" s="247"/>
      <c r="L644" s="247"/>
      <c r="M644" s="247"/>
      <c r="O644" s="247"/>
    </row>
    <row r="645" spans="1:15" ht="12.75">
      <c r="A645" s="247"/>
      <c r="B645" s="247"/>
      <c r="C645" s="247"/>
      <c r="D645" s="247"/>
      <c r="E645" s="247"/>
      <c r="F645" s="247"/>
      <c r="G645" s="247"/>
      <c r="H645" s="247"/>
      <c r="I645" s="247"/>
      <c r="J645" s="247"/>
      <c r="K645" s="247"/>
      <c r="L645" s="247"/>
      <c r="M645" s="247"/>
      <c r="O645" s="247"/>
    </row>
    <row r="646" spans="1:15" ht="12.75">
      <c r="A646" s="247"/>
      <c r="B646" s="247"/>
      <c r="C646" s="247"/>
      <c r="D646" s="247"/>
      <c r="E646" s="247"/>
      <c r="F646" s="247"/>
      <c r="G646" s="247"/>
      <c r="H646" s="247"/>
      <c r="I646" s="247"/>
      <c r="J646" s="247"/>
      <c r="K646" s="247"/>
      <c r="L646" s="247"/>
      <c r="M646" s="247"/>
      <c r="O646" s="247"/>
    </row>
    <row r="647" spans="1:15" ht="12.75">
      <c r="A647" s="247"/>
      <c r="B647" s="247"/>
      <c r="C647" s="247"/>
      <c r="D647" s="247"/>
      <c r="E647" s="247"/>
      <c r="F647" s="247"/>
      <c r="G647" s="247"/>
      <c r="H647" s="247"/>
      <c r="I647" s="247"/>
      <c r="J647" s="247"/>
      <c r="K647" s="247"/>
      <c r="L647" s="247"/>
      <c r="M647" s="247"/>
      <c r="O647" s="247"/>
    </row>
    <row r="648" spans="1:15" ht="12.75">
      <c r="A648" s="247"/>
      <c r="B648" s="247"/>
      <c r="C648" s="247"/>
      <c r="D648" s="247"/>
      <c r="E648" s="247"/>
      <c r="F648" s="247"/>
      <c r="G648" s="247"/>
      <c r="H648" s="247"/>
      <c r="I648" s="247"/>
      <c r="J648" s="247"/>
      <c r="K648" s="247"/>
      <c r="L648" s="247"/>
      <c r="M648" s="247"/>
      <c r="O648" s="247"/>
    </row>
    <row r="649" spans="1:15" ht="12.75">
      <c r="A649" s="247"/>
      <c r="B649" s="247"/>
      <c r="C649" s="247"/>
      <c r="D649" s="247"/>
      <c r="E649" s="247"/>
      <c r="F649" s="247"/>
      <c r="G649" s="247"/>
      <c r="H649" s="247"/>
      <c r="I649" s="247"/>
      <c r="J649" s="247"/>
      <c r="K649" s="247"/>
      <c r="L649" s="247"/>
      <c r="M649" s="247"/>
      <c r="O649" s="247"/>
    </row>
    <row r="650" spans="1:15" ht="12.75">
      <c r="A650" s="247"/>
      <c r="B650" s="247"/>
      <c r="C650" s="247"/>
      <c r="D650" s="247"/>
      <c r="E650" s="247"/>
      <c r="F650" s="247"/>
      <c r="G650" s="247"/>
      <c r="H650" s="247"/>
      <c r="I650" s="247"/>
      <c r="J650" s="247"/>
      <c r="K650" s="247"/>
      <c r="L650" s="247"/>
      <c r="M650" s="247"/>
      <c r="O650" s="247"/>
    </row>
    <row r="651" spans="1:15" ht="12.75">
      <c r="A651" s="247"/>
      <c r="B651" s="247"/>
      <c r="C651" s="247"/>
      <c r="D651" s="247"/>
      <c r="E651" s="247"/>
      <c r="F651" s="247"/>
      <c r="G651" s="247"/>
      <c r="H651" s="247"/>
      <c r="I651" s="247"/>
      <c r="J651" s="247"/>
      <c r="K651" s="247"/>
      <c r="L651" s="247"/>
      <c r="M651" s="247"/>
      <c r="O651" s="247"/>
    </row>
    <row r="652" spans="1:15" ht="12.75">
      <c r="A652" s="247"/>
      <c r="B652" s="247"/>
      <c r="C652" s="247"/>
      <c r="D652" s="247"/>
      <c r="E652" s="247"/>
      <c r="F652" s="247"/>
      <c r="G652" s="247"/>
      <c r="H652" s="247"/>
      <c r="I652" s="247"/>
      <c r="J652" s="247"/>
      <c r="K652" s="247"/>
      <c r="L652" s="247"/>
      <c r="M652" s="247"/>
      <c r="O652" s="247"/>
    </row>
    <row r="653" spans="1:15" ht="12.75">
      <c r="A653" s="247"/>
      <c r="B653" s="247"/>
      <c r="C653" s="247"/>
      <c r="D653" s="247"/>
      <c r="E653" s="247"/>
      <c r="F653" s="247"/>
      <c r="G653" s="247"/>
      <c r="H653" s="247"/>
      <c r="I653" s="247"/>
      <c r="J653" s="247"/>
      <c r="K653" s="247"/>
      <c r="L653" s="247"/>
      <c r="M653" s="247"/>
      <c r="O653" s="247"/>
    </row>
    <row r="654" spans="1:15" ht="12.75">
      <c r="A654" s="247"/>
      <c r="B654" s="247"/>
      <c r="C654" s="247"/>
      <c r="D654" s="247"/>
      <c r="E654" s="247"/>
      <c r="F654" s="247"/>
      <c r="G654" s="247"/>
      <c r="H654" s="247"/>
      <c r="I654" s="247"/>
      <c r="J654" s="247"/>
      <c r="K654" s="247"/>
      <c r="L654" s="247"/>
      <c r="M654" s="247"/>
      <c r="O654" s="247"/>
    </row>
    <row r="655" spans="1:15" ht="12.75">
      <c r="A655" s="247"/>
      <c r="B655" s="247"/>
      <c r="C655" s="247"/>
      <c r="D655" s="247"/>
      <c r="E655" s="247"/>
      <c r="F655" s="247"/>
      <c r="G655" s="247"/>
      <c r="H655" s="247"/>
      <c r="I655" s="247"/>
      <c r="J655" s="247"/>
      <c r="K655" s="247"/>
      <c r="L655" s="247"/>
      <c r="M655" s="247"/>
      <c r="O655" s="247"/>
    </row>
    <row r="656" spans="1:15" ht="12.75">
      <c r="A656" s="247"/>
      <c r="B656" s="247"/>
      <c r="C656" s="247"/>
      <c r="D656" s="247"/>
      <c r="E656" s="247"/>
      <c r="F656" s="247"/>
      <c r="G656" s="247"/>
      <c r="H656" s="247"/>
      <c r="I656" s="247"/>
      <c r="J656" s="247"/>
      <c r="K656" s="247"/>
      <c r="L656" s="247"/>
      <c r="M656" s="247"/>
      <c r="O656" s="247"/>
    </row>
    <row r="657" spans="1:15" ht="12.75">
      <c r="A657" s="247"/>
      <c r="B657" s="247"/>
      <c r="C657" s="247"/>
      <c r="D657" s="247"/>
      <c r="E657" s="247"/>
      <c r="F657" s="247"/>
      <c r="G657" s="247"/>
      <c r="H657" s="247"/>
      <c r="I657" s="247"/>
      <c r="J657" s="247"/>
      <c r="K657" s="247"/>
      <c r="L657" s="247"/>
      <c r="M657" s="247"/>
      <c r="O657" s="247"/>
    </row>
    <row r="658" spans="1:15" ht="12.75">
      <c r="A658" s="247"/>
      <c r="B658" s="247"/>
      <c r="C658" s="247"/>
      <c r="D658" s="247"/>
      <c r="E658" s="247"/>
      <c r="F658" s="247"/>
      <c r="G658" s="247"/>
      <c r="H658" s="247"/>
      <c r="I658" s="247"/>
      <c r="J658" s="247"/>
      <c r="K658" s="247"/>
      <c r="L658" s="247"/>
      <c r="M658" s="247"/>
      <c r="O658" s="247"/>
    </row>
    <row r="659" spans="1:15" ht="12.75">
      <c r="A659" s="247"/>
      <c r="B659" s="247"/>
      <c r="C659" s="247"/>
      <c r="D659" s="247"/>
      <c r="E659" s="247"/>
      <c r="F659" s="247"/>
      <c r="G659" s="247"/>
      <c r="H659" s="247"/>
      <c r="I659" s="247"/>
      <c r="J659" s="247"/>
      <c r="K659" s="247"/>
      <c r="L659" s="247"/>
      <c r="M659" s="247"/>
      <c r="O659" s="247"/>
    </row>
    <row r="660" spans="1:15" ht="12.75">
      <c r="A660" s="247"/>
      <c r="B660" s="247"/>
      <c r="C660" s="247"/>
      <c r="D660" s="247"/>
      <c r="E660" s="247"/>
      <c r="F660" s="247"/>
      <c r="G660" s="247"/>
      <c r="H660" s="247"/>
      <c r="I660" s="247"/>
      <c r="J660" s="247"/>
      <c r="K660" s="247"/>
      <c r="L660" s="247"/>
      <c r="M660" s="247"/>
      <c r="O660" s="247"/>
    </row>
    <row r="661" spans="1:15" ht="12.75">
      <c r="A661" s="247"/>
      <c r="B661" s="247"/>
      <c r="C661" s="247"/>
      <c r="D661" s="247"/>
      <c r="E661" s="247"/>
      <c r="F661" s="247"/>
      <c r="G661" s="247"/>
      <c r="H661" s="247"/>
      <c r="I661" s="247"/>
      <c r="J661" s="247"/>
      <c r="K661" s="247"/>
      <c r="L661" s="247"/>
      <c r="M661" s="247"/>
      <c r="O661" s="247"/>
    </row>
    <row r="662" spans="1:15" ht="12.75">
      <c r="A662" s="247"/>
      <c r="B662" s="247"/>
      <c r="C662" s="247"/>
      <c r="D662" s="247"/>
      <c r="E662" s="247"/>
      <c r="F662" s="247"/>
      <c r="G662" s="247"/>
      <c r="H662" s="247"/>
      <c r="I662" s="247"/>
      <c r="J662" s="247"/>
      <c r="K662" s="247"/>
      <c r="L662" s="247"/>
      <c r="M662" s="247"/>
      <c r="O662" s="247"/>
    </row>
    <row r="663" spans="1:15" ht="12.75">
      <c r="A663" s="247"/>
      <c r="B663" s="247"/>
      <c r="C663" s="247"/>
      <c r="D663" s="247"/>
      <c r="E663" s="247"/>
      <c r="F663" s="247"/>
      <c r="G663" s="247"/>
      <c r="H663" s="247"/>
      <c r="I663" s="247"/>
      <c r="J663" s="247"/>
      <c r="K663" s="247"/>
      <c r="L663" s="247"/>
      <c r="M663" s="247"/>
      <c r="O663" s="247"/>
    </row>
    <row r="664" spans="1:15" ht="12.75">
      <c r="A664" s="247"/>
      <c r="B664" s="247"/>
      <c r="C664" s="247"/>
      <c r="D664" s="247"/>
      <c r="E664" s="247"/>
      <c r="F664" s="247"/>
      <c r="G664" s="247"/>
      <c r="H664" s="247"/>
      <c r="I664" s="247"/>
      <c r="J664" s="247"/>
      <c r="K664" s="247"/>
      <c r="L664" s="247"/>
      <c r="M664" s="247"/>
      <c r="O664" s="247"/>
    </row>
    <row r="665" spans="1:15" ht="12.75">
      <c r="A665" s="247"/>
      <c r="B665" s="247"/>
      <c r="C665" s="247"/>
      <c r="D665" s="247"/>
      <c r="E665" s="247"/>
      <c r="F665" s="247"/>
      <c r="G665" s="247"/>
      <c r="H665" s="247"/>
      <c r="I665" s="247"/>
      <c r="J665" s="247"/>
      <c r="K665" s="247"/>
      <c r="L665" s="247"/>
      <c r="M665" s="247"/>
      <c r="O665" s="247"/>
    </row>
    <row r="666" spans="1:15" ht="12.75">
      <c r="A666" s="247"/>
      <c r="B666" s="247"/>
      <c r="C666" s="247"/>
      <c r="D666" s="247"/>
      <c r="E666" s="247"/>
      <c r="F666" s="247"/>
      <c r="G666" s="247"/>
      <c r="H666" s="247"/>
      <c r="I666" s="247"/>
      <c r="J666" s="247"/>
      <c r="K666" s="247"/>
      <c r="L666" s="247"/>
      <c r="M666" s="247"/>
      <c r="O666" s="247"/>
    </row>
    <row r="667" spans="1:15" ht="12.75">
      <c r="A667" s="247"/>
      <c r="B667" s="247"/>
      <c r="C667" s="247"/>
      <c r="D667" s="247"/>
      <c r="E667" s="247"/>
      <c r="F667" s="247"/>
      <c r="G667" s="247"/>
      <c r="H667" s="247"/>
      <c r="I667" s="247"/>
      <c r="J667" s="247"/>
      <c r="K667" s="247"/>
      <c r="L667" s="247"/>
      <c r="M667" s="247"/>
      <c r="O667" s="247"/>
    </row>
    <row r="668" spans="1:15" ht="12.75">
      <c r="A668" s="247"/>
      <c r="B668" s="247"/>
      <c r="C668" s="247"/>
      <c r="D668" s="247"/>
      <c r="E668" s="247"/>
      <c r="F668" s="247"/>
      <c r="G668" s="247"/>
      <c r="H668" s="247"/>
      <c r="I668" s="247"/>
      <c r="J668" s="247"/>
      <c r="K668" s="247"/>
      <c r="L668" s="247"/>
      <c r="M668" s="247"/>
      <c r="O668" s="247"/>
    </row>
    <row r="669" spans="1:15" ht="12.75">
      <c r="A669" s="247"/>
      <c r="B669" s="247"/>
      <c r="C669" s="247"/>
      <c r="D669" s="247"/>
      <c r="E669" s="247"/>
      <c r="F669" s="247"/>
      <c r="G669" s="247"/>
      <c r="H669" s="247"/>
      <c r="I669" s="247"/>
      <c r="J669" s="247"/>
      <c r="K669" s="247"/>
      <c r="L669" s="247"/>
      <c r="M669" s="247"/>
      <c r="O669" s="247"/>
    </row>
    <row r="670" spans="1:15" ht="12.75">
      <c r="A670" s="247"/>
      <c r="B670" s="247"/>
      <c r="C670" s="247"/>
      <c r="D670" s="247"/>
      <c r="E670" s="247"/>
      <c r="F670" s="247"/>
      <c r="G670" s="247"/>
      <c r="H670" s="247"/>
      <c r="I670" s="247"/>
      <c r="J670" s="247"/>
      <c r="K670" s="247"/>
      <c r="L670" s="247"/>
      <c r="M670" s="247"/>
      <c r="O670" s="247"/>
    </row>
    <row r="671" spans="1:15" ht="12.75">
      <c r="A671" s="247"/>
      <c r="B671" s="247"/>
      <c r="C671" s="247"/>
      <c r="D671" s="247"/>
      <c r="E671" s="247"/>
      <c r="F671" s="247"/>
      <c r="G671" s="247"/>
      <c r="H671" s="247"/>
      <c r="I671" s="247"/>
      <c r="J671" s="247"/>
      <c r="K671" s="247"/>
      <c r="L671" s="247"/>
      <c r="M671" s="247"/>
      <c r="O671" s="247"/>
    </row>
    <row r="672" spans="1:15" ht="12.75">
      <c r="A672" s="247"/>
      <c r="B672" s="247"/>
      <c r="C672" s="247"/>
      <c r="D672" s="247"/>
      <c r="E672" s="247"/>
      <c r="F672" s="247"/>
      <c r="G672" s="247"/>
      <c r="H672" s="247"/>
      <c r="I672" s="247"/>
      <c r="J672" s="247"/>
      <c r="K672" s="247"/>
      <c r="L672" s="247"/>
      <c r="M672" s="247"/>
      <c r="O672" s="247"/>
    </row>
    <row r="673" spans="1:15" ht="12.75">
      <c r="A673" s="247"/>
      <c r="B673" s="247"/>
      <c r="C673" s="247"/>
      <c r="D673" s="247"/>
      <c r="E673" s="247"/>
      <c r="F673" s="247"/>
      <c r="G673" s="247"/>
      <c r="H673" s="247"/>
      <c r="I673" s="247"/>
      <c r="J673" s="247"/>
      <c r="K673" s="247"/>
      <c r="L673" s="247"/>
      <c r="M673" s="247"/>
      <c r="O673" s="247"/>
    </row>
    <row r="674" spans="1:15" ht="12.75">
      <c r="A674" s="247"/>
      <c r="B674" s="247"/>
      <c r="C674" s="247"/>
      <c r="D674" s="247"/>
      <c r="E674" s="247"/>
      <c r="F674" s="247"/>
      <c r="G674" s="247"/>
      <c r="H674" s="247"/>
      <c r="I674" s="247"/>
      <c r="J674" s="247"/>
      <c r="K674" s="247"/>
      <c r="L674" s="247"/>
      <c r="M674" s="247"/>
      <c r="O674" s="247"/>
    </row>
    <row r="675" spans="1:15" ht="12.75">
      <c r="A675" s="247"/>
      <c r="B675" s="247"/>
      <c r="C675" s="247"/>
      <c r="D675" s="247"/>
      <c r="E675" s="247"/>
      <c r="F675" s="247"/>
      <c r="G675" s="247"/>
      <c r="H675" s="247"/>
      <c r="I675" s="247"/>
      <c r="J675" s="247"/>
      <c r="K675" s="247"/>
      <c r="L675" s="247"/>
      <c r="M675" s="247"/>
      <c r="O675" s="247"/>
    </row>
    <row r="676" spans="1:15" ht="12.75">
      <c r="A676" s="247"/>
      <c r="B676" s="247"/>
      <c r="C676" s="247"/>
      <c r="D676" s="247"/>
      <c r="E676" s="247"/>
      <c r="F676" s="247"/>
      <c r="G676" s="247"/>
      <c r="H676" s="247"/>
      <c r="I676" s="247"/>
      <c r="J676" s="247"/>
      <c r="K676" s="247"/>
      <c r="L676" s="247"/>
      <c r="M676" s="247"/>
      <c r="O676" s="247"/>
    </row>
    <row r="677" spans="1:15" ht="12.75">
      <c r="A677" s="247"/>
      <c r="B677" s="247"/>
      <c r="C677" s="247"/>
      <c r="D677" s="247"/>
      <c r="E677" s="247"/>
      <c r="F677" s="247"/>
      <c r="G677" s="247"/>
      <c r="H677" s="247"/>
      <c r="I677" s="247"/>
      <c r="J677" s="247"/>
      <c r="K677" s="247"/>
      <c r="L677" s="247"/>
      <c r="M677" s="247"/>
      <c r="O677" s="247"/>
    </row>
    <row r="678" spans="1:15" ht="12.75">
      <c r="A678" s="247"/>
      <c r="B678" s="247"/>
      <c r="C678" s="247"/>
      <c r="D678" s="247"/>
      <c r="E678" s="247"/>
      <c r="F678" s="247"/>
      <c r="G678" s="247"/>
      <c r="H678" s="247"/>
      <c r="I678" s="247"/>
      <c r="J678" s="247"/>
      <c r="K678" s="247"/>
      <c r="L678" s="247"/>
      <c r="M678" s="247"/>
      <c r="O678" s="247"/>
    </row>
    <row r="679" spans="1:15" ht="12.75">
      <c r="A679" s="247"/>
      <c r="B679" s="247"/>
      <c r="C679" s="247"/>
      <c r="D679" s="247"/>
      <c r="E679" s="247"/>
      <c r="F679" s="247"/>
      <c r="G679" s="247"/>
      <c r="H679" s="247"/>
      <c r="I679" s="247"/>
      <c r="J679" s="247"/>
      <c r="K679" s="247"/>
      <c r="L679" s="247"/>
      <c r="M679" s="247"/>
      <c r="O679" s="247"/>
    </row>
    <row r="680" spans="1:15" ht="12.75">
      <c r="A680" s="247"/>
      <c r="B680" s="247"/>
      <c r="C680" s="247"/>
      <c r="D680" s="247"/>
      <c r="E680" s="247"/>
      <c r="F680" s="247"/>
      <c r="G680" s="247"/>
      <c r="H680" s="247"/>
      <c r="I680" s="247"/>
      <c r="J680" s="247"/>
      <c r="K680" s="247"/>
      <c r="L680" s="247"/>
      <c r="M680" s="247"/>
      <c r="O680" s="247"/>
    </row>
    <row r="681" spans="1:15" ht="12.75">
      <c r="A681" s="247"/>
      <c r="B681" s="247"/>
      <c r="C681" s="247"/>
      <c r="D681" s="247"/>
      <c r="E681" s="247"/>
      <c r="F681" s="247"/>
      <c r="G681" s="247"/>
      <c r="H681" s="247"/>
      <c r="I681" s="247"/>
      <c r="J681" s="247"/>
      <c r="K681" s="247"/>
      <c r="L681" s="247"/>
      <c r="M681" s="247"/>
      <c r="O681" s="247"/>
    </row>
    <row r="682" spans="1:15" ht="12.75">
      <c r="A682" s="247"/>
      <c r="B682" s="247"/>
      <c r="C682" s="247"/>
      <c r="D682" s="247"/>
      <c r="E682" s="247"/>
      <c r="F682" s="247"/>
      <c r="G682" s="247"/>
      <c r="H682" s="247"/>
      <c r="I682" s="247"/>
      <c r="J682" s="247"/>
      <c r="K682" s="247"/>
      <c r="L682" s="247"/>
      <c r="M682" s="247"/>
      <c r="O682" s="247"/>
    </row>
    <row r="683" spans="1:15" ht="12.75">
      <c r="A683" s="247"/>
      <c r="B683" s="247"/>
      <c r="C683" s="247"/>
      <c r="D683" s="247"/>
      <c r="E683" s="247"/>
      <c r="F683" s="247"/>
      <c r="G683" s="247"/>
      <c r="H683" s="247"/>
      <c r="I683" s="247"/>
      <c r="J683" s="247"/>
      <c r="K683" s="247"/>
      <c r="L683" s="247"/>
      <c r="M683" s="247"/>
      <c r="O683" s="247"/>
    </row>
    <row r="684" spans="1:15" ht="12.75">
      <c r="A684" s="247"/>
      <c r="B684" s="247"/>
      <c r="C684" s="247"/>
      <c r="D684" s="247"/>
      <c r="E684" s="247"/>
      <c r="F684" s="247"/>
      <c r="G684" s="247"/>
      <c r="H684" s="247"/>
      <c r="I684" s="247"/>
      <c r="J684" s="247"/>
      <c r="K684" s="247"/>
      <c r="L684" s="247"/>
      <c r="M684" s="247"/>
      <c r="O684" s="247"/>
    </row>
    <row r="685" spans="1:15" ht="12.75">
      <c r="A685" s="247"/>
      <c r="B685" s="247"/>
      <c r="C685" s="247"/>
      <c r="D685" s="247"/>
      <c r="E685" s="247"/>
      <c r="F685" s="247"/>
      <c r="G685" s="247"/>
      <c r="H685" s="247"/>
      <c r="I685" s="247"/>
      <c r="J685" s="247"/>
      <c r="K685" s="247"/>
      <c r="L685" s="247"/>
      <c r="M685" s="247"/>
      <c r="O685" s="247"/>
    </row>
    <row r="686" spans="1:15" ht="12.75">
      <c r="A686" s="247"/>
      <c r="B686" s="247"/>
      <c r="C686" s="247"/>
      <c r="D686" s="247"/>
      <c r="E686" s="247"/>
      <c r="F686" s="247"/>
      <c r="G686" s="247"/>
      <c r="H686" s="247"/>
      <c r="I686" s="247"/>
      <c r="J686" s="247"/>
      <c r="K686" s="247"/>
      <c r="L686" s="247"/>
      <c r="M686" s="247"/>
      <c r="O686" s="247"/>
    </row>
    <row r="687" spans="1:15" ht="12.75">
      <c r="A687" s="247"/>
      <c r="B687" s="247"/>
      <c r="C687" s="247"/>
      <c r="D687" s="247"/>
      <c r="E687" s="247"/>
      <c r="F687" s="247"/>
      <c r="G687" s="247"/>
      <c r="H687" s="247"/>
      <c r="I687" s="247"/>
      <c r="J687" s="247"/>
      <c r="K687" s="247"/>
      <c r="L687" s="247"/>
      <c r="M687" s="247"/>
      <c r="O687" s="247"/>
    </row>
    <row r="688" spans="1:15" ht="12.75">
      <c r="A688" s="247"/>
      <c r="B688" s="247"/>
      <c r="C688" s="247"/>
      <c r="D688" s="247"/>
      <c r="E688" s="247"/>
      <c r="F688" s="247"/>
      <c r="G688" s="247"/>
      <c r="H688" s="247"/>
      <c r="I688" s="247"/>
      <c r="J688" s="247"/>
      <c r="K688" s="247"/>
      <c r="L688" s="247"/>
      <c r="M688" s="247"/>
      <c r="O688" s="247"/>
    </row>
    <row r="689" spans="1:15" ht="12.75">
      <c r="A689" s="247"/>
      <c r="B689" s="247"/>
      <c r="C689" s="247"/>
      <c r="D689" s="247"/>
      <c r="E689" s="247"/>
      <c r="F689" s="247"/>
      <c r="G689" s="247"/>
      <c r="H689" s="247"/>
      <c r="I689" s="247"/>
      <c r="J689" s="247"/>
      <c r="K689" s="247"/>
      <c r="L689" s="247"/>
      <c r="M689" s="247"/>
      <c r="O689" s="247"/>
    </row>
    <row r="690" spans="1:15" ht="12.75">
      <c r="A690" s="247"/>
      <c r="B690" s="247"/>
      <c r="C690" s="247"/>
      <c r="D690" s="247"/>
      <c r="E690" s="247"/>
      <c r="F690" s="247"/>
      <c r="G690" s="247"/>
      <c r="H690" s="247"/>
      <c r="I690" s="247"/>
      <c r="J690" s="247"/>
      <c r="K690" s="247"/>
      <c r="L690" s="247"/>
      <c r="M690" s="247"/>
      <c r="O690" s="247"/>
    </row>
    <row r="691" spans="1:15" ht="12.75">
      <c r="A691" s="247"/>
      <c r="B691" s="247"/>
      <c r="C691" s="247"/>
      <c r="D691" s="247"/>
      <c r="E691" s="247"/>
      <c r="F691" s="247"/>
      <c r="G691" s="247"/>
      <c r="H691" s="247"/>
      <c r="I691" s="247"/>
      <c r="J691" s="247"/>
      <c r="K691" s="247"/>
      <c r="L691" s="247"/>
      <c r="M691" s="247"/>
      <c r="O691" s="247"/>
    </row>
    <row r="692" spans="1:15" ht="12.75">
      <c r="A692" s="247"/>
      <c r="B692" s="247"/>
      <c r="C692" s="247"/>
      <c r="D692" s="247"/>
      <c r="E692" s="247"/>
      <c r="F692" s="247"/>
      <c r="G692" s="247"/>
      <c r="H692" s="247"/>
      <c r="I692" s="247"/>
      <c r="J692" s="247"/>
      <c r="K692" s="247"/>
      <c r="L692" s="247"/>
      <c r="M692" s="247"/>
      <c r="O692" s="247"/>
    </row>
    <row r="693" spans="1:15" ht="12.75">
      <c r="A693" s="247"/>
      <c r="B693" s="247"/>
      <c r="C693" s="247"/>
      <c r="D693" s="247"/>
      <c r="E693" s="247"/>
      <c r="F693" s="247"/>
      <c r="G693" s="247"/>
      <c r="H693" s="247"/>
      <c r="I693" s="247"/>
      <c r="J693" s="247"/>
      <c r="K693" s="247"/>
      <c r="L693" s="247"/>
      <c r="M693" s="247"/>
      <c r="O693" s="247"/>
    </row>
    <row r="694" spans="1:15" ht="12.75">
      <c r="A694" s="247"/>
      <c r="B694" s="247"/>
      <c r="C694" s="247"/>
      <c r="D694" s="247"/>
      <c r="E694" s="247"/>
      <c r="F694" s="247"/>
      <c r="G694" s="247"/>
      <c r="H694" s="247"/>
      <c r="I694" s="247"/>
      <c r="J694" s="247"/>
      <c r="K694" s="247"/>
      <c r="L694" s="247"/>
      <c r="M694" s="247"/>
      <c r="O694" s="247"/>
    </row>
    <row r="695" spans="1:15" ht="12.75">
      <c r="A695" s="247"/>
      <c r="B695" s="247"/>
      <c r="C695" s="247"/>
      <c r="D695" s="247"/>
      <c r="E695" s="247"/>
      <c r="F695" s="247"/>
      <c r="G695" s="247"/>
      <c r="H695" s="247"/>
      <c r="I695" s="247"/>
      <c r="J695" s="247"/>
      <c r="K695" s="247"/>
      <c r="L695" s="247"/>
      <c r="M695" s="247"/>
      <c r="O695" s="247"/>
    </row>
    <row r="696" spans="1:15" ht="12.75">
      <c r="A696" s="247"/>
      <c r="B696" s="247"/>
      <c r="C696" s="247"/>
      <c r="D696" s="247"/>
      <c r="E696" s="247"/>
      <c r="F696" s="247"/>
      <c r="G696" s="247"/>
      <c r="H696" s="247"/>
      <c r="I696" s="247"/>
      <c r="J696" s="247"/>
      <c r="K696" s="247"/>
      <c r="L696" s="247"/>
      <c r="M696" s="247"/>
      <c r="O696" s="247"/>
    </row>
    <row r="697" spans="1:15" ht="12.75">
      <c r="A697" s="247"/>
      <c r="B697" s="247"/>
      <c r="C697" s="247"/>
      <c r="D697" s="247"/>
      <c r="E697" s="247"/>
      <c r="F697" s="247"/>
      <c r="G697" s="247"/>
      <c r="H697" s="247"/>
      <c r="I697" s="247"/>
      <c r="J697" s="247"/>
      <c r="K697" s="247"/>
      <c r="L697" s="247"/>
      <c r="M697" s="247"/>
      <c r="O697" s="247"/>
    </row>
    <row r="698" spans="1:15" ht="12.75">
      <c r="A698" s="247"/>
      <c r="B698" s="247"/>
      <c r="C698" s="247"/>
      <c r="D698" s="247"/>
      <c r="E698" s="247"/>
      <c r="F698" s="247"/>
      <c r="G698" s="247"/>
      <c r="H698" s="247"/>
      <c r="I698" s="247"/>
      <c r="J698" s="247"/>
      <c r="K698" s="247"/>
      <c r="L698" s="247"/>
      <c r="M698" s="247"/>
      <c r="O698" s="247"/>
    </row>
    <row r="699" spans="1:15" ht="12.75">
      <c r="A699" s="247"/>
      <c r="B699" s="247"/>
      <c r="C699" s="247"/>
      <c r="D699" s="247"/>
      <c r="E699" s="247"/>
      <c r="F699" s="247"/>
      <c r="G699" s="247"/>
      <c r="H699" s="247"/>
      <c r="I699" s="247"/>
      <c r="J699" s="247"/>
      <c r="K699" s="247"/>
      <c r="L699" s="247"/>
      <c r="M699" s="247"/>
      <c r="O699" s="247"/>
    </row>
    <row r="700" spans="1:15" ht="12.75">
      <c r="A700" s="247"/>
      <c r="B700" s="247"/>
      <c r="C700" s="247"/>
      <c r="D700" s="247"/>
      <c r="E700" s="247"/>
      <c r="F700" s="247"/>
      <c r="G700" s="247"/>
      <c r="H700" s="247"/>
      <c r="I700" s="247"/>
      <c r="J700" s="247"/>
      <c r="K700" s="247"/>
      <c r="L700" s="247"/>
      <c r="M700" s="247"/>
      <c r="O700" s="247"/>
    </row>
    <row r="701" spans="1:15" ht="12.75">
      <c r="A701" s="247"/>
      <c r="B701" s="247"/>
      <c r="C701" s="247"/>
      <c r="D701" s="247"/>
      <c r="E701" s="247"/>
      <c r="F701" s="247"/>
      <c r="G701" s="247"/>
      <c r="H701" s="247"/>
      <c r="I701" s="247"/>
      <c r="J701" s="247"/>
      <c r="K701" s="247"/>
      <c r="L701" s="247"/>
      <c r="M701" s="247"/>
      <c r="O701" s="247"/>
    </row>
    <row r="702" spans="1:15" ht="12.75">
      <c r="A702" s="247"/>
      <c r="B702" s="247"/>
      <c r="C702" s="247"/>
      <c r="D702" s="247"/>
      <c r="E702" s="247"/>
      <c r="F702" s="247"/>
      <c r="G702" s="247"/>
      <c r="H702" s="247"/>
      <c r="I702" s="247"/>
      <c r="J702" s="247"/>
      <c r="K702" s="247"/>
      <c r="L702" s="247"/>
      <c r="M702" s="247"/>
      <c r="O702" s="247"/>
    </row>
    <row r="703" spans="1:15" ht="12.75">
      <c r="A703" s="247"/>
      <c r="B703" s="247"/>
      <c r="C703" s="247"/>
      <c r="D703" s="247"/>
      <c r="E703" s="247"/>
      <c r="F703" s="247"/>
      <c r="G703" s="247"/>
      <c r="H703" s="247"/>
      <c r="I703" s="247"/>
      <c r="J703" s="247"/>
      <c r="K703" s="247"/>
      <c r="L703" s="247"/>
      <c r="M703" s="247"/>
      <c r="O703" s="247"/>
    </row>
    <row r="704" spans="1:15" ht="12.75">
      <c r="A704" s="247"/>
      <c r="B704" s="247"/>
      <c r="C704" s="247"/>
      <c r="D704" s="247"/>
      <c r="E704" s="247"/>
      <c r="F704" s="247"/>
      <c r="G704" s="247"/>
      <c r="H704" s="247"/>
      <c r="I704" s="247"/>
      <c r="J704" s="247"/>
      <c r="K704" s="247"/>
      <c r="L704" s="247"/>
      <c r="M704" s="247"/>
      <c r="O704" s="247"/>
    </row>
    <row r="705" spans="1:15" ht="12.75">
      <c r="A705" s="247"/>
      <c r="B705" s="247"/>
      <c r="C705" s="247"/>
      <c r="D705" s="247"/>
      <c r="E705" s="247"/>
      <c r="F705" s="247"/>
      <c r="G705" s="247"/>
      <c r="H705" s="247"/>
      <c r="I705" s="247"/>
      <c r="J705" s="247"/>
      <c r="K705" s="247"/>
      <c r="L705" s="247"/>
      <c r="M705" s="247"/>
      <c r="O705" s="247"/>
    </row>
    <row r="706" spans="1:15" ht="12.75">
      <c r="A706" s="247"/>
      <c r="B706" s="247"/>
      <c r="C706" s="247"/>
      <c r="D706" s="247"/>
      <c r="E706" s="247"/>
      <c r="F706" s="247"/>
      <c r="G706" s="247"/>
      <c r="H706" s="247"/>
      <c r="I706" s="247"/>
      <c r="J706" s="247"/>
      <c r="K706" s="247"/>
      <c r="L706" s="247"/>
      <c r="M706" s="247"/>
      <c r="O706" s="247"/>
    </row>
    <row r="707" spans="1:15" ht="12.75">
      <c r="A707" s="247"/>
      <c r="B707" s="247"/>
      <c r="C707" s="247"/>
      <c r="D707" s="247"/>
      <c r="E707" s="247"/>
      <c r="F707" s="247"/>
      <c r="G707" s="247"/>
      <c r="H707" s="247"/>
      <c r="I707" s="247"/>
      <c r="J707" s="247"/>
      <c r="K707" s="247"/>
      <c r="L707" s="247"/>
      <c r="M707" s="247"/>
      <c r="O707" s="247"/>
    </row>
    <row r="708" spans="1:15" ht="12.75">
      <c r="A708" s="247"/>
      <c r="B708" s="247"/>
      <c r="C708" s="247"/>
      <c r="D708" s="247"/>
      <c r="E708" s="247"/>
      <c r="F708" s="247"/>
      <c r="G708" s="247"/>
      <c r="H708" s="247"/>
      <c r="I708" s="247"/>
      <c r="J708" s="247"/>
      <c r="K708" s="247"/>
      <c r="L708" s="247"/>
      <c r="M708" s="247"/>
      <c r="O708" s="247"/>
    </row>
    <row r="709" spans="1:15" ht="12.75">
      <c r="A709" s="247"/>
      <c r="B709" s="247"/>
      <c r="C709" s="247"/>
      <c r="D709" s="247"/>
      <c r="E709" s="247"/>
      <c r="F709" s="247"/>
      <c r="G709" s="247"/>
      <c r="H709" s="247"/>
      <c r="I709" s="247"/>
      <c r="J709" s="247"/>
      <c r="K709" s="247"/>
      <c r="L709" s="247"/>
      <c r="M709" s="247"/>
      <c r="O709" s="247"/>
    </row>
    <row r="710" spans="1:15" ht="12.75">
      <c r="A710" s="247"/>
      <c r="B710" s="247"/>
      <c r="C710" s="247"/>
      <c r="D710" s="247"/>
      <c r="E710" s="247"/>
      <c r="F710" s="247"/>
      <c r="G710" s="247"/>
      <c r="H710" s="247"/>
      <c r="I710" s="247"/>
      <c r="J710" s="247"/>
      <c r="K710" s="247"/>
      <c r="L710" s="247"/>
      <c r="M710" s="247"/>
      <c r="O710" s="247"/>
    </row>
    <row r="711" spans="1:15" ht="12.75">
      <c r="A711" s="247"/>
      <c r="B711" s="247"/>
      <c r="C711" s="247"/>
      <c r="D711" s="247"/>
      <c r="E711" s="247"/>
      <c r="F711" s="247"/>
      <c r="G711" s="247"/>
      <c r="H711" s="247"/>
      <c r="I711" s="247"/>
      <c r="J711" s="247"/>
      <c r="K711" s="247"/>
      <c r="L711" s="247"/>
      <c r="M711" s="247"/>
      <c r="O711" s="247"/>
    </row>
    <row r="712" spans="1:15" ht="12.75">
      <c r="A712" s="247"/>
      <c r="B712" s="247"/>
      <c r="C712" s="247"/>
      <c r="D712" s="247"/>
      <c r="E712" s="247"/>
      <c r="F712" s="247"/>
      <c r="G712" s="247"/>
      <c r="H712" s="247"/>
      <c r="I712" s="247"/>
      <c r="J712" s="247"/>
      <c r="K712" s="247"/>
      <c r="L712" s="247"/>
      <c r="M712" s="247"/>
      <c r="O712" s="247"/>
    </row>
    <row r="713" spans="1:15" ht="12.75">
      <c r="A713" s="247"/>
      <c r="B713" s="247"/>
      <c r="C713" s="247"/>
      <c r="D713" s="247"/>
      <c r="E713" s="247"/>
      <c r="F713" s="247"/>
      <c r="G713" s="247"/>
      <c r="H713" s="247"/>
      <c r="I713" s="247"/>
      <c r="J713" s="247"/>
      <c r="K713" s="247"/>
      <c r="L713" s="247"/>
      <c r="M713" s="247"/>
      <c r="O713" s="247"/>
    </row>
    <row r="714" spans="1:15" ht="12.75">
      <c r="A714" s="247"/>
      <c r="B714" s="247"/>
      <c r="C714" s="247"/>
      <c r="D714" s="247"/>
      <c r="E714" s="247"/>
      <c r="F714" s="247"/>
      <c r="G714" s="247"/>
      <c r="H714" s="247"/>
      <c r="I714" s="247"/>
      <c r="J714" s="247"/>
      <c r="K714" s="247"/>
      <c r="L714" s="247"/>
      <c r="M714" s="247"/>
      <c r="O714" s="247"/>
    </row>
    <row r="715" spans="1:15" ht="12.75">
      <c r="A715" s="247"/>
      <c r="B715" s="247"/>
      <c r="C715" s="247"/>
      <c r="D715" s="247"/>
      <c r="E715" s="247"/>
      <c r="F715" s="247"/>
      <c r="G715" s="247"/>
      <c r="H715" s="247"/>
      <c r="I715" s="247"/>
      <c r="J715" s="247"/>
      <c r="K715" s="247"/>
      <c r="L715" s="247"/>
      <c r="M715" s="247"/>
      <c r="O715" s="247"/>
    </row>
    <row r="716" spans="1:15" ht="12.75">
      <c r="A716" s="247"/>
      <c r="B716" s="247"/>
      <c r="C716" s="247"/>
      <c r="D716" s="247"/>
      <c r="E716" s="247"/>
      <c r="F716" s="247"/>
      <c r="G716" s="247"/>
      <c r="H716" s="247"/>
      <c r="I716" s="247"/>
      <c r="J716" s="247"/>
      <c r="K716" s="247"/>
      <c r="L716" s="247"/>
      <c r="M716" s="247"/>
      <c r="O716" s="247"/>
    </row>
    <row r="717" spans="1:15" ht="12.75">
      <c r="A717" s="247"/>
      <c r="B717" s="247"/>
      <c r="C717" s="247"/>
      <c r="D717" s="247"/>
      <c r="E717" s="247"/>
      <c r="F717" s="247"/>
      <c r="G717" s="247"/>
      <c r="H717" s="247"/>
      <c r="I717" s="247"/>
      <c r="J717" s="247"/>
      <c r="K717" s="247"/>
      <c r="L717" s="247"/>
      <c r="M717" s="247"/>
      <c r="O717" s="247"/>
    </row>
    <row r="718" spans="1:15" ht="12.75">
      <c r="A718" s="247"/>
      <c r="B718" s="247"/>
      <c r="C718" s="247"/>
      <c r="D718" s="247"/>
      <c r="E718" s="247"/>
      <c r="F718" s="247"/>
      <c r="G718" s="247"/>
      <c r="H718" s="247"/>
      <c r="I718" s="247"/>
      <c r="J718" s="247"/>
      <c r="K718" s="247"/>
      <c r="L718" s="247"/>
      <c r="M718" s="247"/>
      <c r="O718" s="247"/>
    </row>
    <row r="719" spans="1:15" ht="12.75">
      <c r="A719" s="247"/>
      <c r="B719" s="247"/>
      <c r="C719" s="247"/>
      <c r="D719" s="247"/>
      <c r="E719" s="247"/>
      <c r="F719" s="247"/>
      <c r="G719" s="247"/>
      <c r="H719" s="247"/>
      <c r="I719" s="247"/>
      <c r="J719" s="247"/>
      <c r="K719" s="247"/>
      <c r="L719" s="247"/>
      <c r="M719" s="247"/>
      <c r="O719" s="247"/>
    </row>
    <row r="720" spans="1:15" ht="12.75">
      <c r="A720" s="247"/>
      <c r="B720" s="247"/>
      <c r="C720" s="247"/>
      <c r="D720" s="247"/>
      <c r="E720" s="247"/>
      <c r="F720" s="247"/>
      <c r="G720" s="247"/>
      <c r="H720" s="247"/>
      <c r="I720" s="247"/>
      <c r="J720" s="247"/>
      <c r="K720" s="247"/>
      <c r="L720" s="247"/>
      <c r="M720" s="247"/>
      <c r="O720" s="247"/>
    </row>
    <row r="721" spans="1:15" ht="12.75">
      <c r="A721" s="247"/>
      <c r="B721" s="247"/>
      <c r="C721" s="247"/>
      <c r="D721" s="247"/>
      <c r="E721" s="247"/>
      <c r="F721" s="247"/>
      <c r="G721" s="247"/>
      <c r="H721" s="247"/>
      <c r="I721" s="247"/>
      <c r="J721" s="247"/>
      <c r="K721" s="247"/>
      <c r="L721" s="247"/>
      <c r="M721" s="247"/>
      <c r="O721" s="247"/>
    </row>
    <row r="722" spans="1:15" ht="12.75">
      <c r="A722" s="247"/>
      <c r="B722" s="247"/>
      <c r="C722" s="247"/>
      <c r="D722" s="247"/>
      <c r="E722" s="247"/>
      <c r="F722" s="247"/>
      <c r="G722" s="247"/>
      <c r="H722" s="247"/>
      <c r="I722" s="247"/>
      <c r="J722" s="247"/>
      <c r="K722" s="247"/>
      <c r="L722" s="247"/>
      <c r="M722" s="247"/>
      <c r="O722" s="247"/>
    </row>
    <row r="723" spans="1:15" ht="12.75">
      <c r="A723" s="247"/>
      <c r="B723" s="247"/>
      <c r="C723" s="247"/>
      <c r="D723" s="247"/>
      <c r="E723" s="247"/>
      <c r="F723" s="247"/>
      <c r="G723" s="247"/>
      <c r="H723" s="247"/>
      <c r="I723" s="247"/>
      <c r="J723" s="247"/>
      <c r="K723" s="247"/>
      <c r="L723" s="247"/>
      <c r="M723" s="247"/>
      <c r="O723" s="247"/>
    </row>
    <row r="724" spans="1:15" ht="12.75">
      <c r="A724" s="247"/>
      <c r="B724" s="247"/>
      <c r="C724" s="247"/>
      <c r="D724" s="247"/>
      <c r="E724" s="247"/>
      <c r="F724" s="247"/>
      <c r="G724" s="247"/>
      <c r="H724" s="247"/>
      <c r="I724" s="247"/>
      <c r="J724" s="247"/>
      <c r="K724" s="247"/>
      <c r="L724" s="247"/>
      <c r="M724" s="247"/>
      <c r="O724" s="247"/>
    </row>
    <row r="725" spans="1:15" ht="12.75">
      <c r="A725" s="247"/>
      <c r="B725" s="247"/>
      <c r="C725" s="247"/>
      <c r="D725" s="247"/>
      <c r="E725" s="247"/>
      <c r="F725" s="247"/>
      <c r="G725" s="247"/>
      <c r="H725" s="247"/>
      <c r="I725" s="247"/>
      <c r="J725" s="247"/>
      <c r="K725" s="247"/>
      <c r="L725" s="247"/>
      <c r="M725" s="247"/>
      <c r="O725" s="247"/>
    </row>
    <row r="726" spans="1:15" ht="12.75">
      <c r="A726" s="247"/>
      <c r="B726" s="247"/>
      <c r="C726" s="247"/>
      <c r="D726" s="247"/>
      <c r="E726" s="247"/>
      <c r="F726" s="247"/>
      <c r="G726" s="247"/>
      <c r="H726" s="247"/>
      <c r="I726" s="247"/>
      <c r="J726" s="247"/>
      <c r="K726" s="247"/>
      <c r="L726" s="247"/>
      <c r="M726" s="247"/>
      <c r="O726" s="247"/>
    </row>
    <row r="727" spans="1:15" ht="12.75">
      <c r="A727" s="247"/>
      <c r="B727" s="247"/>
      <c r="C727" s="247"/>
      <c r="D727" s="247"/>
      <c r="E727" s="247"/>
      <c r="F727" s="247"/>
      <c r="G727" s="247"/>
      <c r="H727" s="247"/>
      <c r="I727" s="247"/>
      <c r="J727" s="247"/>
      <c r="K727" s="247"/>
      <c r="L727" s="247"/>
      <c r="M727" s="247"/>
      <c r="O727" s="247"/>
    </row>
    <row r="728" spans="1:15" ht="12.75">
      <c r="A728" s="247"/>
      <c r="B728" s="247"/>
      <c r="C728" s="247"/>
      <c r="D728" s="247"/>
      <c r="E728" s="247"/>
      <c r="F728" s="247"/>
      <c r="G728" s="247"/>
      <c r="H728" s="247"/>
      <c r="I728" s="247"/>
      <c r="J728" s="247"/>
      <c r="K728" s="247"/>
      <c r="L728" s="247"/>
      <c r="M728" s="247"/>
      <c r="O728" s="247"/>
    </row>
    <row r="729" spans="1:15" ht="12.75">
      <c r="A729" s="247"/>
      <c r="B729" s="247"/>
      <c r="C729" s="247"/>
      <c r="D729" s="247"/>
      <c r="E729" s="247"/>
      <c r="F729" s="247"/>
      <c r="G729" s="247"/>
      <c r="H729" s="247"/>
      <c r="I729" s="247"/>
      <c r="J729" s="247"/>
      <c r="K729" s="247"/>
      <c r="L729" s="247"/>
      <c r="M729" s="247"/>
      <c r="O729" s="247"/>
    </row>
    <row r="730" spans="1:15" ht="12.75">
      <c r="A730" s="247"/>
      <c r="B730" s="247"/>
      <c r="C730" s="247"/>
      <c r="D730" s="247"/>
      <c r="E730" s="247"/>
      <c r="F730" s="247"/>
      <c r="G730" s="247"/>
      <c r="H730" s="247"/>
      <c r="I730" s="247"/>
      <c r="J730" s="247"/>
      <c r="K730" s="247"/>
      <c r="L730" s="247"/>
      <c r="M730" s="247"/>
      <c r="O730" s="247"/>
    </row>
    <row r="731" spans="1:15" ht="12.75">
      <c r="A731" s="247"/>
      <c r="B731" s="247"/>
      <c r="C731" s="247"/>
      <c r="D731" s="247"/>
      <c r="E731" s="247"/>
      <c r="F731" s="247"/>
      <c r="G731" s="247"/>
      <c r="H731" s="247"/>
      <c r="I731" s="247"/>
      <c r="J731" s="247"/>
      <c r="K731" s="247"/>
      <c r="L731" s="247"/>
      <c r="M731" s="247"/>
      <c r="O731" s="247"/>
    </row>
    <row r="732" spans="1:15" ht="12.75">
      <c r="A732" s="247"/>
      <c r="B732" s="247"/>
      <c r="C732" s="247"/>
      <c r="D732" s="247"/>
      <c r="E732" s="247"/>
      <c r="F732" s="247"/>
      <c r="G732" s="247"/>
      <c r="H732" s="247"/>
      <c r="I732" s="247"/>
      <c r="J732" s="247"/>
      <c r="K732" s="247"/>
      <c r="L732" s="247"/>
      <c r="M732" s="247"/>
      <c r="O732" s="247"/>
    </row>
    <row r="733" spans="1:15" ht="12.75">
      <c r="A733" s="247"/>
      <c r="B733" s="247"/>
      <c r="C733" s="247"/>
      <c r="D733" s="247"/>
      <c r="E733" s="247"/>
      <c r="F733" s="247"/>
      <c r="G733" s="247"/>
      <c r="H733" s="247"/>
      <c r="I733" s="247"/>
      <c r="J733" s="247"/>
      <c r="K733" s="247"/>
      <c r="L733" s="247"/>
      <c r="M733" s="247"/>
      <c r="O733" s="247"/>
    </row>
    <row r="734" spans="1:15" ht="12.75">
      <c r="A734" s="247"/>
      <c r="B734" s="247"/>
      <c r="C734" s="247"/>
      <c r="D734" s="247"/>
      <c r="E734" s="247"/>
      <c r="F734" s="247"/>
      <c r="G734" s="247"/>
      <c r="H734" s="247"/>
      <c r="I734" s="247"/>
      <c r="J734" s="247"/>
      <c r="K734" s="247"/>
      <c r="L734" s="247"/>
      <c r="M734" s="247"/>
      <c r="O734" s="247"/>
    </row>
    <row r="735" spans="1:15" ht="12.75">
      <c r="A735" s="247"/>
      <c r="B735" s="247"/>
      <c r="C735" s="247"/>
      <c r="D735" s="247"/>
      <c r="E735" s="247"/>
      <c r="F735" s="247"/>
      <c r="G735" s="247"/>
      <c r="H735" s="247"/>
      <c r="I735" s="247"/>
      <c r="J735" s="247"/>
      <c r="K735" s="247"/>
      <c r="L735" s="247"/>
      <c r="M735" s="247"/>
      <c r="O735" s="247"/>
    </row>
    <row r="736" spans="1:15" ht="12.75">
      <c r="A736" s="247"/>
      <c r="B736" s="247"/>
      <c r="C736" s="247"/>
      <c r="D736" s="247"/>
      <c r="E736" s="247"/>
      <c r="F736" s="247"/>
      <c r="G736" s="247"/>
      <c r="H736" s="247"/>
      <c r="I736" s="247"/>
      <c r="J736" s="247"/>
      <c r="K736" s="247"/>
      <c r="L736" s="247"/>
      <c r="M736" s="247"/>
      <c r="O736" s="247"/>
    </row>
    <row r="737" spans="1:15" ht="12.75">
      <c r="A737" s="247"/>
      <c r="B737" s="247"/>
      <c r="C737" s="247"/>
      <c r="D737" s="247"/>
      <c r="E737" s="247"/>
      <c r="F737" s="247"/>
      <c r="G737" s="247"/>
      <c r="H737" s="247"/>
      <c r="I737" s="247"/>
      <c r="J737" s="247"/>
      <c r="K737" s="247"/>
      <c r="L737" s="247"/>
      <c r="M737" s="247"/>
      <c r="O737" s="247"/>
    </row>
    <row r="738" spans="1:15" ht="12.75">
      <c r="A738" s="247"/>
      <c r="B738" s="247"/>
      <c r="C738" s="247"/>
      <c r="D738" s="247"/>
      <c r="E738" s="247"/>
      <c r="F738" s="247"/>
      <c r="G738" s="247"/>
      <c r="H738" s="247"/>
      <c r="I738" s="247"/>
      <c r="J738" s="247"/>
      <c r="K738" s="247"/>
      <c r="L738" s="247"/>
      <c r="M738" s="247"/>
      <c r="O738" s="247"/>
    </row>
    <row r="739" spans="1:15" ht="12.75">
      <c r="A739" s="247"/>
      <c r="B739" s="247"/>
      <c r="C739" s="247"/>
      <c r="D739" s="247"/>
      <c r="E739" s="247"/>
      <c r="F739" s="247"/>
      <c r="G739" s="247"/>
      <c r="H739" s="247"/>
      <c r="I739" s="247"/>
      <c r="J739" s="247"/>
      <c r="K739" s="247"/>
      <c r="L739" s="247"/>
      <c r="M739" s="247"/>
      <c r="O739" s="247"/>
    </row>
    <row r="740" spans="1:15" ht="12.75">
      <c r="A740" s="247"/>
      <c r="B740" s="247"/>
      <c r="C740" s="247"/>
      <c r="D740" s="247"/>
      <c r="E740" s="247"/>
      <c r="F740" s="247"/>
      <c r="G740" s="247"/>
      <c r="H740" s="247"/>
      <c r="I740" s="247"/>
      <c r="J740" s="247"/>
      <c r="K740" s="247"/>
      <c r="L740" s="247"/>
      <c r="M740" s="247"/>
      <c r="O740" s="247"/>
    </row>
    <row r="741" spans="1:15" ht="12.75">
      <c r="A741" s="247"/>
      <c r="B741" s="247"/>
      <c r="C741" s="247"/>
      <c r="D741" s="247"/>
      <c r="E741" s="247"/>
      <c r="F741" s="247"/>
      <c r="G741" s="247"/>
      <c r="H741" s="247"/>
      <c r="I741" s="247"/>
      <c r="J741" s="247"/>
      <c r="K741" s="247"/>
      <c r="L741" s="247"/>
      <c r="M741" s="247"/>
      <c r="O741" s="247"/>
    </row>
    <row r="742" spans="1:15" ht="12.75">
      <c r="A742" s="247"/>
      <c r="B742" s="247"/>
      <c r="C742" s="247"/>
      <c r="D742" s="247"/>
      <c r="E742" s="247"/>
      <c r="F742" s="247"/>
      <c r="G742" s="247"/>
      <c r="H742" s="247"/>
      <c r="I742" s="247"/>
      <c r="J742" s="247"/>
      <c r="K742" s="247"/>
      <c r="L742" s="247"/>
      <c r="M742" s="247"/>
      <c r="O742" s="247"/>
    </row>
    <row r="743" spans="1:15" ht="12.75">
      <c r="A743" s="247"/>
      <c r="B743" s="247"/>
      <c r="C743" s="247"/>
      <c r="D743" s="247"/>
      <c r="E743" s="247"/>
      <c r="F743" s="247"/>
      <c r="G743" s="247"/>
      <c r="H743" s="247"/>
      <c r="I743" s="247"/>
      <c r="J743" s="247"/>
      <c r="K743" s="247"/>
      <c r="L743" s="247"/>
      <c r="M743" s="247"/>
      <c r="O743" s="247"/>
    </row>
    <row r="744" spans="1:15" ht="12.75">
      <c r="A744" s="247"/>
      <c r="B744" s="247"/>
      <c r="C744" s="247"/>
      <c r="D744" s="247"/>
      <c r="E744" s="247"/>
      <c r="F744" s="247"/>
      <c r="G744" s="247"/>
      <c r="H744" s="247"/>
      <c r="I744" s="247"/>
      <c r="J744" s="247"/>
      <c r="K744" s="247"/>
      <c r="L744" s="247"/>
      <c r="M744" s="247"/>
      <c r="O744" s="247"/>
    </row>
    <row r="745" spans="1:15" ht="12.75">
      <c r="A745" s="247"/>
      <c r="B745" s="247"/>
      <c r="C745" s="247"/>
      <c r="D745" s="247"/>
      <c r="E745" s="247"/>
      <c r="F745" s="247"/>
      <c r="G745" s="247"/>
      <c r="H745" s="247"/>
      <c r="I745" s="247"/>
      <c r="J745" s="247"/>
      <c r="K745" s="247"/>
      <c r="L745" s="247"/>
      <c r="M745" s="247"/>
      <c r="O745" s="247"/>
    </row>
    <row r="746" spans="1:15" ht="12.75">
      <c r="A746" s="247"/>
      <c r="B746" s="247"/>
      <c r="C746" s="247"/>
      <c r="D746" s="247"/>
      <c r="E746" s="247"/>
      <c r="F746" s="247"/>
      <c r="G746" s="247"/>
      <c r="H746" s="247"/>
      <c r="I746" s="247"/>
      <c r="J746" s="247"/>
      <c r="K746" s="247"/>
      <c r="L746" s="247"/>
      <c r="M746" s="247"/>
      <c r="O746" s="247"/>
    </row>
    <row r="747" spans="1:15" ht="12.75">
      <c r="A747" s="247"/>
      <c r="B747" s="247"/>
      <c r="C747" s="247"/>
      <c r="D747" s="247"/>
      <c r="E747" s="247"/>
      <c r="F747" s="247"/>
      <c r="G747" s="247"/>
      <c r="H747" s="247"/>
      <c r="I747" s="247"/>
      <c r="J747" s="247"/>
      <c r="K747" s="247"/>
      <c r="L747" s="247"/>
      <c r="M747" s="247"/>
      <c r="O747" s="247"/>
    </row>
    <row r="748" spans="1:15" ht="12.75">
      <c r="A748" s="247"/>
      <c r="B748" s="247"/>
      <c r="C748" s="247"/>
      <c r="D748" s="247"/>
      <c r="E748" s="247"/>
      <c r="F748" s="247"/>
      <c r="G748" s="247"/>
      <c r="H748" s="247"/>
      <c r="I748" s="247"/>
      <c r="J748" s="247"/>
      <c r="K748" s="247"/>
      <c r="L748" s="247"/>
      <c r="M748" s="247"/>
      <c r="O748" s="247"/>
    </row>
    <row r="749" spans="1:15" ht="12.75">
      <c r="A749" s="247"/>
      <c r="B749" s="247"/>
      <c r="C749" s="247"/>
      <c r="D749" s="247"/>
      <c r="E749" s="247"/>
      <c r="F749" s="247"/>
      <c r="G749" s="247"/>
      <c r="H749" s="247"/>
      <c r="I749" s="247"/>
      <c r="J749" s="247"/>
      <c r="K749" s="247"/>
      <c r="L749" s="247"/>
      <c r="M749" s="247"/>
      <c r="O749" s="247"/>
    </row>
    <row r="750" spans="1:15" ht="12.75">
      <c r="A750" s="247"/>
      <c r="B750" s="247"/>
      <c r="C750" s="247"/>
      <c r="D750" s="247"/>
      <c r="E750" s="247"/>
      <c r="F750" s="247"/>
      <c r="G750" s="247"/>
      <c r="H750" s="247"/>
      <c r="I750" s="247"/>
      <c r="J750" s="247"/>
      <c r="K750" s="247"/>
      <c r="L750" s="247"/>
      <c r="M750" s="247"/>
      <c r="O750" s="247"/>
    </row>
    <row r="751" spans="1:15" ht="12.75">
      <c r="A751" s="247"/>
      <c r="B751" s="247"/>
      <c r="C751" s="247"/>
      <c r="D751" s="247"/>
      <c r="E751" s="247"/>
      <c r="F751" s="247"/>
      <c r="G751" s="247"/>
      <c r="H751" s="247"/>
      <c r="I751" s="247"/>
      <c r="J751" s="247"/>
      <c r="K751" s="247"/>
      <c r="L751" s="247"/>
      <c r="M751" s="247"/>
      <c r="O751" s="247"/>
    </row>
    <row r="752" spans="1:15" ht="12.75">
      <c r="A752" s="247"/>
      <c r="B752" s="247"/>
      <c r="C752" s="247"/>
      <c r="D752" s="247"/>
      <c r="E752" s="247"/>
      <c r="F752" s="247"/>
      <c r="G752" s="247"/>
      <c r="H752" s="247"/>
      <c r="I752" s="247"/>
      <c r="J752" s="247"/>
      <c r="K752" s="247"/>
      <c r="L752" s="247"/>
      <c r="M752" s="247"/>
      <c r="O752" s="247"/>
    </row>
    <row r="753" spans="1:15" ht="12.75">
      <c r="A753" s="247"/>
      <c r="B753" s="247"/>
      <c r="C753" s="247"/>
      <c r="D753" s="247"/>
      <c r="E753" s="247"/>
      <c r="F753" s="247"/>
      <c r="G753" s="247"/>
      <c r="H753" s="247"/>
      <c r="I753" s="247"/>
      <c r="J753" s="247"/>
      <c r="K753" s="247"/>
      <c r="L753" s="247"/>
      <c r="M753" s="247"/>
      <c r="O753" s="247"/>
    </row>
    <row r="754" spans="1:15" ht="12.75">
      <c r="A754" s="247"/>
      <c r="B754" s="247"/>
      <c r="C754" s="247"/>
      <c r="D754" s="247"/>
      <c r="E754" s="247"/>
      <c r="F754" s="247"/>
      <c r="G754" s="247"/>
      <c r="H754" s="247"/>
      <c r="I754" s="247"/>
      <c r="J754" s="247"/>
      <c r="K754" s="247"/>
      <c r="L754" s="247"/>
      <c r="M754" s="247"/>
      <c r="O754" s="247"/>
    </row>
    <row r="755" spans="1:15" ht="12.75">
      <c r="A755" s="247"/>
      <c r="B755" s="247"/>
      <c r="C755" s="247"/>
      <c r="D755" s="247"/>
      <c r="E755" s="247"/>
      <c r="F755" s="247"/>
      <c r="G755" s="247"/>
      <c r="H755" s="247"/>
      <c r="I755" s="247"/>
      <c r="J755" s="247"/>
      <c r="K755" s="247"/>
      <c r="L755" s="247"/>
      <c r="M755" s="247"/>
      <c r="O755" s="247"/>
    </row>
    <row r="756" spans="1:15" ht="12.75">
      <c r="A756" s="247"/>
      <c r="B756" s="247"/>
      <c r="C756" s="247"/>
      <c r="D756" s="247"/>
      <c r="E756" s="247"/>
      <c r="F756" s="247"/>
      <c r="G756" s="247"/>
      <c r="H756" s="247"/>
      <c r="I756" s="247"/>
      <c r="J756" s="247"/>
      <c r="K756" s="247"/>
      <c r="L756" s="247"/>
      <c r="M756" s="247"/>
      <c r="O756" s="247"/>
    </row>
    <row r="757" spans="1:15" ht="12.75">
      <c r="A757" s="247"/>
      <c r="B757" s="247"/>
      <c r="C757" s="247"/>
      <c r="D757" s="247"/>
      <c r="E757" s="247"/>
      <c r="F757" s="247"/>
      <c r="G757" s="247"/>
      <c r="H757" s="247"/>
      <c r="I757" s="247"/>
      <c r="J757" s="247"/>
      <c r="K757" s="247"/>
      <c r="L757" s="247"/>
      <c r="M757" s="247"/>
      <c r="O757" s="247"/>
    </row>
    <row r="758" spans="1:15" ht="12.75">
      <c r="A758" s="247"/>
      <c r="B758" s="247"/>
      <c r="C758" s="247"/>
      <c r="D758" s="247"/>
      <c r="E758" s="247"/>
      <c r="F758" s="247"/>
      <c r="G758" s="247"/>
      <c r="H758" s="247"/>
      <c r="I758" s="247"/>
      <c r="J758" s="247"/>
      <c r="K758" s="247"/>
      <c r="L758" s="247"/>
      <c r="M758" s="247"/>
      <c r="O758" s="247"/>
    </row>
    <row r="759" spans="1:15" ht="12.75">
      <c r="A759" s="247"/>
      <c r="B759" s="247"/>
      <c r="C759" s="247"/>
      <c r="D759" s="247"/>
      <c r="E759" s="247"/>
      <c r="F759" s="247"/>
      <c r="G759" s="247"/>
      <c r="H759" s="247"/>
      <c r="I759" s="247"/>
      <c r="J759" s="247"/>
      <c r="K759" s="247"/>
      <c r="L759" s="247"/>
      <c r="M759" s="247"/>
      <c r="O759" s="247"/>
    </row>
    <row r="760" spans="1:15" ht="12.75">
      <c r="A760" s="247"/>
      <c r="B760" s="247"/>
      <c r="C760" s="247"/>
      <c r="D760" s="247"/>
      <c r="E760" s="247"/>
      <c r="F760" s="247"/>
      <c r="G760" s="247"/>
      <c r="H760" s="247"/>
      <c r="I760" s="247"/>
      <c r="J760" s="247"/>
      <c r="K760" s="247"/>
      <c r="L760" s="247"/>
      <c r="M760" s="247"/>
      <c r="O760" s="247"/>
    </row>
    <row r="761" spans="1:15" ht="12.75">
      <c r="A761" s="247"/>
      <c r="B761" s="247"/>
      <c r="C761" s="247"/>
      <c r="D761" s="247"/>
      <c r="E761" s="247"/>
      <c r="F761" s="247"/>
      <c r="G761" s="247"/>
      <c r="H761" s="247"/>
      <c r="I761" s="247"/>
      <c r="J761" s="247"/>
      <c r="K761" s="247"/>
      <c r="L761" s="247"/>
      <c r="M761" s="247"/>
      <c r="O761" s="247"/>
    </row>
    <row r="762" spans="1:15" ht="12.75">
      <c r="A762" s="247"/>
      <c r="B762" s="247"/>
      <c r="C762" s="247"/>
      <c r="D762" s="247"/>
      <c r="E762" s="247"/>
      <c r="F762" s="247"/>
      <c r="G762" s="247"/>
      <c r="H762" s="247"/>
      <c r="I762" s="247"/>
      <c r="J762" s="247"/>
      <c r="K762" s="247"/>
      <c r="L762" s="247"/>
      <c r="M762" s="247"/>
      <c r="O762" s="247"/>
    </row>
    <row r="763" spans="1:15" ht="12.75">
      <c r="A763" s="247"/>
      <c r="B763" s="247"/>
      <c r="C763" s="247"/>
      <c r="D763" s="247"/>
      <c r="E763" s="247"/>
      <c r="F763" s="247"/>
      <c r="G763" s="247"/>
      <c r="H763" s="247"/>
      <c r="I763" s="247"/>
      <c r="J763" s="247"/>
      <c r="K763" s="247"/>
      <c r="L763" s="247"/>
      <c r="M763" s="247"/>
      <c r="O763" s="247"/>
    </row>
    <row r="764" spans="1:15" ht="12.75">
      <c r="A764" s="247"/>
      <c r="B764" s="247"/>
      <c r="C764" s="247"/>
      <c r="D764" s="247"/>
      <c r="E764" s="247"/>
      <c r="F764" s="247"/>
      <c r="G764" s="247"/>
      <c r="H764" s="247"/>
      <c r="I764" s="247"/>
      <c r="J764" s="247"/>
      <c r="K764" s="247"/>
      <c r="L764" s="247"/>
      <c r="M764" s="247"/>
      <c r="O764" s="247"/>
    </row>
    <row r="765" spans="1:15" ht="12.75">
      <c r="A765" s="247"/>
      <c r="B765" s="247"/>
      <c r="C765" s="247"/>
      <c r="D765" s="247"/>
      <c r="E765" s="247"/>
      <c r="F765" s="247"/>
      <c r="G765" s="247"/>
      <c r="H765" s="247"/>
      <c r="I765" s="247"/>
      <c r="J765" s="247"/>
      <c r="K765" s="247"/>
      <c r="L765" s="247"/>
      <c r="M765" s="247"/>
      <c r="O765" s="247"/>
    </row>
    <row r="766" spans="1:15" ht="12.75">
      <c r="A766" s="247"/>
      <c r="B766" s="247"/>
      <c r="C766" s="247"/>
      <c r="D766" s="247"/>
      <c r="E766" s="247"/>
      <c r="F766" s="247"/>
      <c r="G766" s="247"/>
      <c r="H766" s="247"/>
      <c r="I766" s="247"/>
      <c r="J766" s="247"/>
      <c r="K766" s="247"/>
      <c r="L766" s="247"/>
      <c r="M766" s="247"/>
      <c r="O766" s="247"/>
    </row>
    <row r="767" spans="1:15" ht="12.75">
      <c r="A767" s="247"/>
      <c r="B767" s="247"/>
      <c r="C767" s="247"/>
      <c r="D767" s="247"/>
      <c r="E767" s="247"/>
      <c r="F767" s="247"/>
      <c r="G767" s="247"/>
      <c r="H767" s="247"/>
      <c r="I767" s="247"/>
      <c r="J767" s="247"/>
      <c r="K767" s="247"/>
      <c r="L767" s="247"/>
      <c r="M767" s="247"/>
      <c r="O767" s="247"/>
    </row>
    <row r="768" spans="1:15" ht="12.75">
      <c r="A768" s="247"/>
      <c r="B768" s="247"/>
      <c r="C768" s="247"/>
      <c r="D768" s="247"/>
      <c r="E768" s="247"/>
      <c r="F768" s="247"/>
      <c r="G768" s="247"/>
      <c r="H768" s="247"/>
      <c r="I768" s="247"/>
      <c r="J768" s="247"/>
      <c r="K768" s="247"/>
      <c r="L768" s="247"/>
      <c r="M768" s="247"/>
      <c r="O768" s="247"/>
    </row>
    <row r="769" spans="1:15" ht="12.75">
      <c r="A769" s="247"/>
      <c r="B769" s="247"/>
      <c r="C769" s="247"/>
      <c r="D769" s="247"/>
      <c r="E769" s="247"/>
      <c r="F769" s="247"/>
      <c r="G769" s="247"/>
      <c r="H769" s="247"/>
      <c r="I769" s="247"/>
      <c r="J769" s="247"/>
      <c r="K769" s="247"/>
      <c r="L769" s="247"/>
      <c r="M769" s="247"/>
      <c r="O769" s="247"/>
    </row>
    <row r="770" spans="1:15" ht="12.75">
      <c r="A770" s="247"/>
      <c r="B770" s="247"/>
      <c r="C770" s="247"/>
      <c r="D770" s="247"/>
      <c r="E770" s="247"/>
      <c r="F770" s="247"/>
      <c r="G770" s="247"/>
      <c r="H770" s="247"/>
      <c r="I770" s="247"/>
      <c r="J770" s="247"/>
      <c r="K770" s="247"/>
      <c r="L770" s="247"/>
      <c r="M770" s="247"/>
      <c r="O770" s="247"/>
    </row>
    <row r="771" spans="1:15" ht="12.75">
      <c r="A771" s="247"/>
      <c r="B771" s="247"/>
      <c r="C771" s="247"/>
      <c r="D771" s="247"/>
      <c r="E771" s="247"/>
      <c r="F771" s="247"/>
      <c r="G771" s="247"/>
      <c r="H771" s="247"/>
      <c r="I771" s="247"/>
      <c r="J771" s="247"/>
      <c r="K771" s="247"/>
      <c r="L771" s="247"/>
      <c r="M771" s="247"/>
      <c r="O771" s="247"/>
    </row>
    <row r="772" spans="1:15" ht="12.75">
      <c r="A772" s="247"/>
      <c r="B772" s="247"/>
      <c r="C772" s="247"/>
      <c r="D772" s="247"/>
      <c r="E772" s="247"/>
      <c r="F772" s="247"/>
      <c r="G772" s="247"/>
      <c r="H772" s="247"/>
      <c r="I772" s="247"/>
      <c r="J772" s="247"/>
      <c r="K772" s="247"/>
      <c r="L772" s="247"/>
      <c r="M772" s="247"/>
      <c r="O772" s="247"/>
    </row>
    <row r="773" spans="1:15" ht="12.75">
      <c r="A773" s="247"/>
      <c r="B773" s="247"/>
      <c r="C773" s="247"/>
      <c r="D773" s="247"/>
      <c r="E773" s="247"/>
      <c r="F773" s="247"/>
      <c r="G773" s="247"/>
      <c r="H773" s="247"/>
      <c r="I773" s="247"/>
      <c r="J773" s="247"/>
      <c r="K773" s="247"/>
      <c r="L773" s="247"/>
      <c r="M773" s="247"/>
      <c r="O773" s="247"/>
    </row>
    <row r="774" spans="1:15" ht="12.75">
      <c r="A774" s="247"/>
      <c r="B774" s="247"/>
      <c r="C774" s="247"/>
      <c r="D774" s="247"/>
      <c r="E774" s="247"/>
      <c r="F774" s="247"/>
      <c r="G774" s="247"/>
      <c r="H774" s="247"/>
      <c r="I774" s="247"/>
      <c r="J774" s="247"/>
      <c r="K774" s="247"/>
      <c r="L774" s="247"/>
      <c r="M774" s="247"/>
      <c r="O774" s="247"/>
    </row>
    <row r="775" spans="1:15" ht="12.75">
      <c r="A775" s="247"/>
      <c r="B775" s="247"/>
      <c r="C775" s="247"/>
      <c r="D775" s="247"/>
      <c r="E775" s="247"/>
      <c r="F775" s="247"/>
      <c r="G775" s="247"/>
      <c r="H775" s="247"/>
      <c r="I775" s="247"/>
      <c r="J775" s="247"/>
      <c r="K775" s="247"/>
      <c r="L775" s="247"/>
      <c r="M775" s="247"/>
      <c r="O775" s="247"/>
    </row>
    <row r="776" spans="1:15" ht="12.75">
      <c r="A776" s="247"/>
      <c r="B776" s="247"/>
      <c r="C776" s="247"/>
      <c r="D776" s="247"/>
      <c r="E776" s="247"/>
      <c r="F776" s="247"/>
      <c r="G776" s="247"/>
      <c r="H776" s="247"/>
      <c r="I776" s="247"/>
      <c r="J776" s="247"/>
      <c r="K776" s="247"/>
      <c r="L776" s="247"/>
      <c r="M776" s="247"/>
      <c r="O776" s="247"/>
    </row>
    <row r="777" spans="1:15" ht="12.75">
      <c r="A777" s="247"/>
      <c r="B777" s="247"/>
      <c r="C777" s="247"/>
      <c r="D777" s="247"/>
      <c r="E777" s="247"/>
      <c r="F777" s="247"/>
      <c r="G777" s="247"/>
      <c r="H777" s="247"/>
      <c r="I777" s="247"/>
      <c r="J777" s="247"/>
      <c r="K777" s="247"/>
      <c r="L777" s="247"/>
      <c r="M777" s="247"/>
      <c r="O777" s="247"/>
    </row>
    <row r="778" spans="1:15" ht="12.75">
      <c r="A778" s="247"/>
      <c r="B778" s="247"/>
      <c r="C778" s="247"/>
      <c r="D778" s="247"/>
      <c r="E778" s="247"/>
      <c r="F778" s="247"/>
      <c r="G778" s="247"/>
      <c r="H778" s="247"/>
      <c r="I778" s="247"/>
      <c r="J778" s="247"/>
      <c r="K778" s="247"/>
      <c r="L778" s="247"/>
      <c r="M778" s="247"/>
      <c r="O778" s="247"/>
    </row>
    <row r="779" spans="1:15" ht="12.75">
      <c r="A779" s="247"/>
      <c r="B779" s="247"/>
      <c r="C779" s="247"/>
      <c r="D779" s="247"/>
      <c r="E779" s="247"/>
      <c r="F779" s="247"/>
      <c r="G779" s="247"/>
      <c r="H779" s="247"/>
      <c r="I779" s="247"/>
      <c r="J779" s="247"/>
      <c r="K779" s="247"/>
      <c r="L779" s="247"/>
      <c r="M779" s="247"/>
      <c r="O779" s="247"/>
    </row>
    <row r="780" spans="1:15" ht="12.75">
      <c r="A780" s="247"/>
      <c r="B780" s="247"/>
      <c r="C780" s="247"/>
      <c r="D780" s="247"/>
      <c r="E780" s="247"/>
      <c r="F780" s="247"/>
      <c r="G780" s="247"/>
      <c r="H780" s="247"/>
      <c r="I780" s="247"/>
      <c r="J780" s="247"/>
      <c r="K780" s="247"/>
      <c r="L780" s="247"/>
      <c r="M780" s="247"/>
      <c r="O780" s="247"/>
    </row>
    <row r="781" spans="1:15" ht="12.75">
      <c r="A781" s="247"/>
      <c r="B781" s="247"/>
      <c r="C781" s="247"/>
      <c r="D781" s="247"/>
      <c r="E781" s="247"/>
      <c r="F781" s="247"/>
      <c r="G781" s="247"/>
      <c r="H781" s="247"/>
      <c r="I781" s="247"/>
      <c r="J781" s="247"/>
      <c r="K781" s="247"/>
      <c r="L781" s="247"/>
      <c r="M781" s="247"/>
      <c r="O781" s="247"/>
    </row>
    <row r="782" spans="1:15" ht="12.75">
      <c r="A782" s="247"/>
      <c r="B782" s="247"/>
      <c r="C782" s="247"/>
      <c r="D782" s="247"/>
      <c r="E782" s="247"/>
      <c r="F782" s="247"/>
      <c r="G782" s="247"/>
      <c r="H782" s="247"/>
      <c r="I782" s="247"/>
      <c r="J782" s="247"/>
      <c r="K782" s="247"/>
      <c r="L782" s="247"/>
      <c r="M782" s="247"/>
      <c r="O782" s="247"/>
    </row>
    <row r="783" spans="1:15" ht="12.75">
      <c r="A783" s="247"/>
      <c r="B783" s="247"/>
      <c r="C783" s="247"/>
      <c r="D783" s="247"/>
      <c r="E783" s="247"/>
      <c r="F783" s="247"/>
      <c r="G783" s="247"/>
      <c r="H783" s="247"/>
      <c r="I783" s="247"/>
      <c r="J783" s="247"/>
      <c r="K783" s="247"/>
      <c r="L783" s="247"/>
      <c r="M783" s="247"/>
      <c r="O783" s="247"/>
    </row>
    <row r="784" spans="1:15" ht="12.75">
      <c r="A784" s="247"/>
      <c r="B784" s="247"/>
      <c r="C784" s="247"/>
      <c r="D784" s="247"/>
      <c r="E784" s="247"/>
      <c r="F784" s="247"/>
      <c r="G784" s="247"/>
      <c r="H784" s="247"/>
      <c r="I784" s="247"/>
      <c r="J784" s="247"/>
      <c r="K784" s="247"/>
      <c r="L784" s="247"/>
      <c r="M784" s="247"/>
      <c r="O784" s="247"/>
    </row>
    <row r="785" spans="1:15" ht="12.75">
      <c r="A785" s="247"/>
      <c r="B785" s="247"/>
      <c r="C785" s="247"/>
      <c r="D785" s="247"/>
      <c r="E785" s="247"/>
      <c r="F785" s="247"/>
      <c r="G785" s="247"/>
      <c r="H785" s="247"/>
      <c r="I785" s="247"/>
      <c r="J785" s="247"/>
      <c r="K785" s="247"/>
      <c r="L785" s="247"/>
      <c r="M785" s="247"/>
      <c r="O785" s="247"/>
    </row>
    <row r="786" spans="1:15" ht="12.75">
      <c r="A786" s="247"/>
      <c r="B786" s="247"/>
      <c r="C786" s="247"/>
      <c r="D786" s="247"/>
      <c r="E786" s="247"/>
      <c r="F786" s="247"/>
      <c r="G786" s="247"/>
      <c r="H786" s="247"/>
      <c r="I786" s="247"/>
      <c r="J786" s="247"/>
      <c r="K786" s="247"/>
      <c r="L786" s="247"/>
      <c r="M786" s="247"/>
      <c r="O786" s="247"/>
    </row>
    <row r="787" spans="1:15" ht="12.75">
      <c r="A787" s="247"/>
      <c r="B787" s="247"/>
      <c r="C787" s="247"/>
      <c r="D787" s="247"/>
      <c r="E787" s="247"/>
      <c r="F787" s="247"/>
      <c r="G787" s="247"/>
      <c r="H787" s="247"/>
      <c r="I787" s="247"/>
      <c r="J787" s="247"/>
      <c r="K787" s="247"/>
      <c r="L787" s="247"/>
      <c r="M787" s="247"/>
      <c r="O787" s="247"/>
    </row>
    <row r="788" spans="1:15" ht="12.75">
      <c r="A788" s="247"/>
      <c r="B788" s="247"/>
      <c r="C788" s="247"/>
      <c r="D788" s="247"/>
      <c r="E788" s="247"/>
      <c r="F788" s="247"/>
      <c r="G788" s="247"/>
      <c r="H788" s="247"/>
      <c r="I788" s="247"/>
      <c r="J788" s="247"/>
      <c r="K788" s="247"/>
      <c r="L788" s="247"/>
      <c r="M788" s="247"/>
      <c r="O788" s="247"/>
    </row>
    <row r="789" spans="1:15" ht="12.75">
      <c r="A789" s="247"/>
      <c r="B789" s="247"/>
      <c r="C789" s="247"/>
      <c r="D789" s="247"/>
      <c r="E789" s="247"/>
      <c r="F789" s="247"/>
      <c r="G789" s="247"/>
      <c r="H789" s="247"/>
      <c r="I789" s="247"/>
      <c r="J789" s="247"/>
      <c r="K789" s="247"/>
      <c r="L789" s="247"/>
      <c r="M789" s="247"/>
      <c r="O789" s="247"/>
    </row>
    <row r="790" spans="1:15" ht="12.75">
      <c r="A790" s="247"/>
      <c r="B790" s="247"/>
      <c r="C790" s="247"/>
      <c r="D790" s="247"/>
      <c r="E790" s="247"/>
      <c r="F790" s="247"/>
      <c r="G790" s="247"/>
      <c r="H790" s="247"/>
      <c r="I790" s="247"/>
      <c r="J790" s="247"/>
      <c r="K790" s="247"/>
      <c r="L790" s="247"/>
      <c r="M790" s="247"/>
      <c r="O790" s="247"/>
    </row>
    <row r="791" spans="1:15" ht="12.75">
      <c r="A791" s="247"/>
      <c r="B791" s="247"/>
      <c r="C791" s="247"/>
      <c r="D791" s="247"/>
      <c r="E791" s="247"/>
      <c r="F791" s="247"/>
      <c r="G791" s="247"/>
      <c r="H791" s="247"/>
      <c r="I791" s="247"/>
      <c r="J791" s="247"/>
      <c r="K791" s="247"/>
      <c r="L791" s="247"/>
      <c r="M791" s="247"/>
      <c r="O791" s="247"/>
    </row>
    <row r="792" spans="1:15" ht="12.75">
      <c r="A792" s="247"/>
      <c r="B792" s="247"/>
      <c r="C792" s="247"/>
      <c r="D792" s="247"/>
      <c r="E792" s="247"/>
      <c r="F792" s="247"/>
      <c r="G792" s="247"/>
      <c r="H792" s="247"/>
      <c r="I792" s="247"/>
      <c r="J792" s="247"/>
      <c r="K792" s="247"/>
      <c r="L792" s="247"/>
      <c r="M792" s="247"/>
      <c r="O792" s="247"/>
    </row>
    <row r="793" spans="1:15" ht="12.75">
      <c r="A793" s="247"/>
      <c r="B793" s="247"/>
      <c r="C793" s="247"/>
      <c r="D793" s="247"/>
      <c r="E793" s="247"/>
      <c r="F793" s="247"/>
      <c r="G793" s="247"/>
      <c r="H793" s="247"/>
      <c r="I793" s="247"/>
      <c r="J793" s="247"/>
      <c r="K793" s="247"/>
      <c r="L793" s="247"/>
      <c r="M793" s="247"/>
      <c r="O793" s="247"/>
    </row>
    <row r="794" spans="1:15" ht="12.75">
      <c r="A794" s="247"/>
      <c r="B794" s="247"/>
      <c r="C794" s="247"/>
      <c r="D794" s="247"/>
      <c r="E794" s="247"/>
      <c r="F794" s="247"/>
      <c r="G794" s="247"/>
      <c r="H794" s="247"/>
      <c r="I794" s="247"/>
      <c r="J794" s="247"/>
      <c r="K794" s="247"/>
      <c r="L794" s="247"/>
      <c r="M794" s="247"/>
      <c r="O794" s="247"/>
    </row>
    <row r="795" spans="1:15" ht="12.75">
      <c r="A795" s="247"/>
      <c r="B795" s="247"/>
      <c r="C795" s="247"/>
      <c r="D795" s="247"/>
      <c r="E795" s="247"/>
      <c r="F795" s="247"/>
      <c r="G795" s="247"/>
      <c r="H795" s="247"/>
      <c r="I795" s="247"/>
      <c r="J795" s="247"/>
      <c r="K795" s="247"/>
      <c r="L795" s="247"/>
      <c r="M795" s="247"/>
      <c r="O795" s="247"/>
    </row>
    <row r="796" spans="1:15" ht="12.75">
      <c r="A796" s="247"/>
      <c r="B796" s="247"/>
      <c r="C796" s="247"/>
      <c r="D796" s="247"/>
      <c r="E796" s="247"/>
      <c r="F796" s="247"/>
      <c r="G796" s="247"/>
      <c r="H796" s="247"/>
      <c r="I796" s="247"/>
      <c r="J796" s="247"/>
      <c r="K796" s="247"/>
      <c r="L796" s="247"/>
      <c r="M796" s="247"/>
      <c r="O796" s="247"/>
    </row>
    <row r="797" spans="1:15" ht="12.75">
      <c r="A797" s="247"/>
      <c r="B797" s="247"/>
      <c r="C797" s="247"/>
      <c r="D797" s="247"/>
      <c r="E797" s="247"/>
      <c r="F797" s="247"/>
      <c r="G797" s="247"/>
      <c r="H797" s="247"/>
      <c r="I797" s="247"/>
      <c r="J797" s="247"/>
      <c r="K797" s="247"/>
      <c r="L797" s="247"/>
      <c r="M797" s="247"/>
      <c r="O797" s="247"/>
    </row>
    <row r="798" spans="1:15" ht="12.75">
      <c r="A798" s="247"/>
      <c r="B798" s="247"/>
      <c r="C798" s="247"/>
      <c r="D798" s="247"/>
      <c r="E798" s="247"/>
      <c r="F798" s="247"/>
      <c r="G798" s="247"/>
      <c r="H798" s="247"/>
      <c r="I798" s="247"/>
      <c r="J798" s="247"/>
      <c r="K798" s="247"/>
      <c r="L798" s="247"/>
      <c r="M798" s="247"/>
      <c r="O798" s="247"/>
    </row>
    <row r="799" spans="1:15" ht="12.75">
      <c r="A799" s="247"/>
      <c r="B799" s="247"/>
      <c r="C799" s="247"/>
      <c r="D799" s="247"/>
      <c r="E799" s="247"/>
      <c r="F799" s="247"/>
      <c r="G799" s="247"/>
      <c r="H799" s="247"/>
      <c r="I799" s="247"/>
      <c r="J799" s="247"/>
      <c r="K799" s="247"/>
      <c r="L799" s="247"/>
      <c r="M799" s="247"/>
      <c r="O799" s="247"/>
    </row>
    <row r="800" spans="1:15" ht="12.75">
      <c r="A800" s="247"/>
      <c r="B800" s="247"/>
      <c r="C800" s="247"/>
      <c r="D800" s="247"/>
      <c r="E800" s="247"/>
      <c r="F800" s="247"/>
      <c r="G800" s="247"/>
      <c r="H800" s="247"/>
      <c r="I800" s="247"/>
      <c r="J800" s="247"/>
      <c r="K800" s="247"/>
      <c r="L800" s="247"/>
      <c r="M800" s="247"/>
      <c r="O800" s="247"/>
    </row>
    <row r="801" spans="1:15" ht="12.75">
      <c r="A801" s="247"/>
      <c r="B801" s="247"/>
      <c r="C801" s="247"/>
      <c r="D801" s="247"/>
      <c r="E801" s="247"/>
      <c r="F801" s="247"/>
      <c r="G801" s="247"/>
      <c r="H801" s="247"/>
      <c r="I801" s="247"/>
      <c r="J801" s="247"/>
      <c r="K801" s="247"/>
      <c r="L801" s="247"/>
      <c r="M801" s="247"/>
      <c r="O801" s="247"/>
    </row>
    <row r="802" spans="1:15" ht="12.75">
      <c r="A802" s="247"/>
      <c r="B802" s="247"/>
      <c r="C802" s="247"/>
      <c r="D802" s="247"/>
      <c r="E802" s="247"/>
      <c r="F802" s="247"/>
      <c r="G802" s="247"/>
      <c r="H802" s="247"/>
      <c r="I802" s="247"/>
      <c r="J802" s="247"/>
      <c r="K802" s="247"/>
      <c r="L802" s="247"/>
      <c r="M802" s="247"/>
      <c r="O802" s="247"/>
    </row>
    <row r="803" spans="1:15" ht="12.75">
      <c r="A803" s="247"/>
      <c r="B803" s="247"/>
      <c r="C803" s="247"/>
      <c r="D803" s="247"/>
      <c r="E803" s="247"/>
      <c r="F803" s="247"/>
      <c r="G803" s="247"/>
      <c r="H803" s="247"/>
      <c r="I803" s="247"/>
      <c r="J803" s="247"/>
      <c r="K803" s="247"/>
      <c r="L803" s="247"/>
      <c r="M803" s="247"/>
      <c r="O803" s="247"/>
    </row>
    <row r="804" spans="1:15" ht="12.75">
      <c r="A804" s="247"/>
      <c r="B804" s="247"/>
      <c r="C804" s="247"/>
      <c r="D804" s="247"/>
      <c r="E804" s="247"/>
      <c r="F804" s="247"/>
      <c r="G804" s="247"/>
      <c r="H804" s="247"/>
      <c r="I804" s="247"/>
      <c r="J804" s="247"/>
      <c r="K804" s="247"/>
      <c r="L804" s="247"/>
      <c r="M804" s="247"/>
      <c r="O804" s="247"/>
    </row>
    <row r="805" spans="1:15" ht="12.75">
      <c r="A805" s="247"/>
      <c r="B805" s="247"/>
      <c r="C805" s="247"/>
      <c r="D805" s="247"/>
      <c r="E805" s="247"/>
      <c r="F805" s="247"/>
      <c r="G805" s="247"/>
      <c r="H805" s="247"/>
      <c r="I805" s="247"/>
      <c r="J805" s="247"/>
      <c r="K805" s="247"/>
      <c r="L805" s="247"/>
      <c r="M805" s="247"/>
      <c r="O805" s="247"/>
    </row>
    <row r="806" spans="1:15" ht="12.75">
      <c r="A806" s="247"/>
      <c r="B806" s="247"/>
      <c r="C806" s="247"/>
      <c r="D806" s="247"/>
      <c r="E806" s="247"/>
      <c r="F806" s="247"/>
      <c r="G806" s="247"/>
      <c r="H806" s="247"/>
      <c r="I806" s="247"/>
      <c r="J806" s="247"/>
      <c r="K806" s="247"/>
      <c r="L806" s="247"/>
      <c r="M806" s="247"/>
      <c r="O806" s="247"/>
    </row>
    <row r="807" spans="1:15" ht="12.75">
      <c r="A807" s="247"/>
      <c r="B807" s="247"/>
      <c r="C807" s="247"/>
      <c r="D807" s="247"/>
      <c r="E807" s="247"/>
      <c r="F807" s="247"/>
      <c r="G807" s="247"/>
      <c r="H807" s="247"/>
      <c r="I807" s="247"/>
      <c r="J807" s="247"/>
      <c r="K807" s="247"/>
      <c r="L807" s="247"/>
      <c r="M807" s="247"/>
      <c r="O807" s="247"/>
    </row>
    <row r="808" spans="1:15" ht="12.75">
      <c r="A808" s="247"/>
      <c r="B808" s="247"/>
      <c r="C808" s="247"/>
      <c r="D808" s="247"/>
      <c r="E808" s="247"/>
      <c r="F808" s="247"/>
      <c r="G808" s="247"/>
      <c r="H808" s="247"/>
      <c r="I808" s="247"/>
      <c r="J808" s="247"/>
      <c r="K808" s="247"/>
      <c r="L808" s="247"/>
      <c r="M808" s="247"/>
      <c r="O808" s="247"/>
    </row>
    <row r="809" spans="1:15" ht="12.75">
      <c r="A809" s="247"/>
      <c r="B809" s="247"/>
      <c r="C809" s="247"/>
      <c r="D809" s="247"/>
      <c r="E809" s="247"/>
      <c r="F809" s="247"/>
      <c r="G809" s="247"/>
      <c r="H809" s="247"/>
      <c r="I809" s="247"/>
      <c r="J809" s="247"/>
      <c r="K809" s="247"/>
      <c r="L809" s="247"/>
      <c r="M809" s="247"/>
      <c r="O809" s="247"/>
    </row>
    <row r="810" spans="1:15" ht="12.75">
      <c r="A810" s="247"/>
      <c r="B810" s="247"/>
      <c r="C810" s="247"/>
      <c r="D810" s="247"/>
      <c r="E810" s="247"/>
      <c r="F810" s="247"/>
      <c r="G810" s="247"/>
      <c r="H810" s="247"/>
      <c r="I810" s="247"/>
      <c r="J810" s="247"/>
      <c r="K810" s="247"/>
      <c r="L810" s="247"/>
      <c r="M810" s="247"/>
      <c r="O810" s="247"/>
    </row>
    <row r="811" spans="1:15" ht="12.75">
      <c r="A811" s="247"/>
      <c r="B811" s="247"/>
      <c r="C811" s="247"/>
      <c r="D811" s="247"/>
      <c r="E811" s="247"/>
      <c r="F811" s="247"/>
      <c r="G811" s="247"/>
      <c r="H811" s="247"/>
      <c r="I811" s="247"/>
      <c r="J811" s="247"/>
      <c r="K811" s="247"/>
      <c r="L811" s="247"/>
      <c r="M811" s="247"/>
      <c r="O811" s="247"/>
    </row>
    <row r="812" spans="1:15" ht="12.75">
      <c r="A812" s="247"/>
      <c r="B812" s="247"/>
      <c r="C812" s="247"/>
      <c r="D812" s="247"/>
      <c r="E812" s="247"/>
      <c r="F812" s="247"/>
      <c r="G812" s="247"/>
      <c r="H812" s="247"/>
      <c r="I812" s="247"/>
      <c r="J812" s="247"/>
      <c r="K812" s="247"/>
      <c r="L812" s="247"/>
      <c r="M812" s="247"/>
      <c r="O812" s="247"/>
    </row>
    <row r="813" spans="1:15" ht="12.75">
      <c r="A813" s="247"/>
      <c r="B813" s="247"/>
      <c r="C813" s="247"/>
      <c r="D813" s="247"/>
      <c r="E813" s="247"/>
      <c r="F813" s="247"/>
      <c r="G813" s="247"/>
      <c r="H813" s="247"/>
      <c r="I813" s="247"/>
      <c r="J813" s="247"/>
      <c r="K813" s="247"/>
      <c r="L813" s="247"/>
      <c r="M813" s="247"/>
      <c r="O813" s="247"/>
    </row>
    <row r="814" spans="1:15" ht="12.75">
      <c r="A814" s="247"/>
      <c r="B814" s="247"/>
      <c r="C814" s="247"/>
      <c r="D814" s="247"/>
      <c r="E814" s="247"/>
      <c r="F814" s="247"/>
      <c r="G814" s="247"/>
      <c r="H814" s="247"/>
      <c r="I814" s="247"/>
      <c r="J814" s="247"/>
      <c r="K814" s="247"/>
      <c r="L814" s="247"/>
      <c r="M814" s="247"/>
      <c r="O814" s="247"/>
    </row>
    <row r="815" spans="1:15" ht="12.75">
      <c r="A815" s="247"/>
      <c r="B815" s="247"/>
      <c r="C815" s="247"/>
      <c r="D815" s="247"/>
      <c r="E815" s="247"/>
      <c r="F815" s="247"/>
      <c r="G815" s="247"/>
      <c r="H815" s="247"/>
      <c r="I815" s="247"/>
      <c r="J815" s="247"/>
      <c r="K815" s="247"/>
      <c r="L815" s="247"/>
      <c r="M815" s="247"/>
      <c r="O815" s="247"/>
    </row>
    <row r="816" spans="1:15" ht="12.75">
      <c r="A816" s="247"/>
      <c r="B816" s="247"/>
      <c r="C816" s="247"/>
      <c r="D816" s="247"/>
      <c r="E816" s="247"/>
      <c r="F816" s="247"/>
      <c r="G816" s="247"/>
      <c r="H816" s="247"/>
      <c r="I816" s="247"/>
      <c r="J816" s="247"/>
      <c r="K816" s="247"/>
      <c r="L816" s="247"/>
      <c r="M816" s="247"/>
      <c r="O816" s="247"/>
    </row>
    <row r="817" spans="1:15" ht="12.75">
      <c r="A817" s="247"/>
      <c r="B817" s="247"/>
      <c r="C817" s="247"/>
      <c r="D817" s="247"/>
      <c r="E817" s="247"/>
      <c r="F817" s="247"/>
      <c r="G817" s="247"/>
      <c r="H817" s="247"/>
      <c r="I817" s="247"/>
      <c r="J817" s="247"/>
      <c r="K817" s="247"/>
      <c r="L817" s="247"/>
      <c r="M817" s="247"/>
      <c r="O817" s="247"/>
    </row>
    <row r="818" spans="1:15" ht="12.75">
      <c r="A818" s="247"/>
      <c r="B818" s="247"/>
      <c r="C818" s="247"/>
      <c r="D818" s="247"/>
      <c r="E818" s="247"/>
      <c r="F818" s="247"/>
      <c r="G818" s="247"/>
      <c r="H818" s="247"/>
      <c r="I818" s="247"/>
      <c r="J818" s="247"/>
      <c r="K818" s="247"/>
      <c r="L818" s="247"/>
      <c r="M818" s="247"/>
      <c r="O818" s="247"/>
    </row>
    <row r="819" spans="1:15" ht="12.75">
      <c r="A819" s="247"/>
      <c r="B819" s="247"/>
      <c r="C819" s="247"/>
      <c r="D819" s="247"/>
      <c r="E819" s="247"/>
      <c r="F819" s="247"/>
      <c r="G819" s="247"/>
      <c r="H819" s="247"/>
      <c r="I819" s="247"/>
      <c r="J819" s="247"/>
      <c r="K819" s="247"/>
      <c r="L819" s="247"/>
      <c r="M819" s="247"/>
      <c r="O819" s="247"/>
    </row>
    <row r="820" spans="1:15" ht="12.75">
      <c r="A820" s="247"/>
      <c r="B820" s="247"/>
      <c r="C820" s="247"/>
      <c r="D820" s="247"/>
      <c r="E820" s="247"/>
      <c r="F820" s="247"/>
      <c r="G820" s="247"/>
      <c r="H820" s="247"/>
      <c r="I820" s="247"/>
      <c r="J820" s="247"/>
      <c r="K820" s="247"/>
      <c r="L820" s="247"/>
      <c r="M820" s="247"/>
      <c r="O820" s="247"/>
    </row>
    <row r="821" spans="1:15" ht="12.75">
      <c r="A821" s="247"/>
      <c r="B821" s="247"/>
      <c r="C821" s="247"/>
      <c r="D821" s="247"/>
      <c r="E821" s="247"/>
      <c r="F821" s="247"/>
      <c r="G821" s="247"/>
      <c r="H821" s="247"/>
      <c r="I821" s="247"/>
      <c r="J821" s="247"/>
      <c r="K821" s="247"/>
      <c r="L821" s="247"/>
      <c r="M821" s="247"/>
      <c r="O821" s="247"/>
    </row>
    <row r="822" spans="1:15" ht="12.75">
      <c r="A822" s="247"/>
      <c r="B822" s="247"/>
      <c r="C822" s="247"/>
      <c r="D822" s="247"/>
      <c r="E822" s="247"/>
      <c r="F822" s="247"/>
      <c r="G822" s="247"/>
      <c r="H822" s="247"/>
      <c r="I822" s="247"/>
      <c r="J822" s="247"/>
      <c r="K822" s="247"/>
      <c r="L822" s="247"/>
      <c r="M822" s="247"/>
      <c r="O822" s="247"/>
    </row>
    <row r="823" spans="1:15" ht="12.75">
      <c r="A823" s="247"/>
      <c r="B823" s="247"/>
      <c r="C823" s="247"/>
      <c r="D823" s="247"/>
      <c r="E823" s="247"/>
      <c r="F823" s="247"/>
      <c r="G823" s="247"/>
      <c r="H823" s="247"/>
      <c r="I823" s="247"/>
      <c r="J823" s="247"/>
      <c r="K823" s="247"/>
      <c r="L823" s="247"/>
      <c r="M823" s="247"/>
      <c r="O823" s="247"/>
    </row>
    <row r="824" spans="1:15" ht="12.75">
      <c r="A824" s="247"/>
      <c r="B824" s="247"/>
      <c r="C824" s="247"/>
      <c r="D824" s="247"/>
      <c r="E824" s="247"/>
      <c r="F824" s="247"/>
      <c r="G824" s="247"/>
      <c r="H824" s="247"/>
      <c r="I824" s="247"/>
      <c r="J824" s="247"/>
      <c r="K824" s="247"/>
      <c r="L824" s="247"/>
      <c r="M824" s="247"/>
      <c r="O824" s="247"/>
    </row>
    <row r="825" spans="1:15" ht="12.75">
      <c r="A825" s="247"/>
      <c r="B825" s="247"/>
      <c r="C825" s="247"/>
      <c r="D825" s="247"/>
      <c r="E825" s="247"/>
      <c r="F825" s="247"/>
      <c r="G825" s="247"/>
      <c r="H825" s="247"/>
      <c r="I825" s="247"/>
      <c r="J825" s="247"/>
      <c r="K825" s="247"/>
      <c r="L825" s="247"/>
      <c r="M825" s="247"/>
      <c r="O825" s="247"/>
    </row>
    <row r="826" spans="1:15" ht="12.75">
      <c r="A826" s="247"/>
      <c r="B826" s="247"/>
      <c r="C826" s="247"/>
      <c r="D826" s="247"/>
      <c r="E826" s="247"/>
      <c r="F826" s="247"/>
      <c r="G826" s="247"/>
      <c r="H826" s="247"/>
      <c r="I826" s="247"/>
      <c r="J826" s="247"/>
      <c r="K826" s="247"/>
      <c r="L826" s="247"/>
      <c r="M826" s="247"/>
      <c r="O826" s="247"/>
    </row>
    <row r="827" spans="1:15" ht="12.75">
      <c r="A827" s="247"/>
      <c r="B827" s="247"/>
      <c r="C827" s="247"/>
      <c r="D827" s="247"/>
      <c r="E827" s="247"/>
      <c r="F827" s="247"/>
      <c r="G827" s="247"/>
      <c r="H827" s="247"/>
      <c r="I827" s="247"/>
      <c r="J827" s="247"/>
      <c r="K827" s="247"/>
      <c r="L827" s="247"/>
      <c r="M827" s="247"/>
      <c r="O827" s="247"/>
    </row>
    <row r="828" spans="1:15" ht="12.75">
      <c r="A828" s="247"/>
      <c r="B828" s="247"/>
      <c r="C828" s="247"/>
      <c r="D828" s="247"/>
      <c r="E828" s="247"/>
      <c r="F828" s="247"/>
      <c r="G828" s="247"/>
      <c r="H828" s="247"/>
      <c r="I828" s="247"/>
      <c r="J828" s="247"/>
      <c r="K828" s="247"/>
      <c r="L828" s="247"/>
      <c r="M828" s="247"/>
      <c r="O828" s="247"/>
    </row>
    <row r="829" spans="1:15" ht="12.75">
      <c r="A829" s="247"/>
      <c r="B829" s="247"/>
      <c r="C829" s="247"/>
      <c r="D829" s="247"/>
      <c r="E829" s="247"/>
      <c r="F829" s="247"/>
      <c r="G829" s="247"/>
      <c r="H829" s="247"/>
      <c r="I829" s="247"/>
      <c r="J829" s="247"/>
      <c r="K829" s="247"/>
      <c r="L829" s="247"/>
      <c r="M829" s="247"/>
      <c r="O829" s="247"/>
    </row>
    <row r="830" spans="1:15" ht="12.75">
      <c r="A830" s="247"/>
      <c r="B830" s="247"/>
      <c r="C830" s="247"/>
      <c r="D830" s="247"/>
      <c r="E830" s="247"/>
      <c r="F830" s="247"/>
      <c r="G830" s="247"/>
      <c r="H830" s="247"/>
      <c r="I830" s="247"/>
      <c r="J830" s="247"/>
      <c r="K830" s="247"/>
      <c r="L830" s="247"/>
      <c r="M830" s="247"/>
      <c r="O830" s="247"/>
    </row>
    <row r="831" spans="1:15" ht="12.75">
      <c r="A831" s="247"/>
      <c r="B831" s="247"/>
      <c r="C831" s="247"/>
      <c r="D831" s="247"/>
      <c r="E831" s="247"/>
      <c r="F831" s="247"/>
      <c r="G831" s="247"/>
      <c r="H831" s="247"/>
      <c r="I831" s="247"/>
      <c r="J831" s="247"/>
      <c r="K831" s="247"/>
      <c r="L831" s="247"/>
      <c r="M831" s="247"/>
      <c r="O831" s="247"/>
    </row>
    <row r="832" spans="1:15" ht="12.75">
      <c r="A832" s="247"/>
      <c r="B832" s="247"/>
      <c r="C832" s="247"/>
      <c r="D832" s="247"/>
      <c r="E832" s="247"/>
      <c r="F832" s="247"/>
      <c r="G832" s="247"/>
      <c r="H832" s="247"/>
      <c r="I832" s="247"/>
      <c r="J832" s="247"/>
      <c r="K832" s="247"/>
      <c r="L832" s="247"/>
      <c r="M832" s="247"/>
      <c r="O832" s="247"/>
    </row>
    <row r="833" spans="1:15" ht="12.75">
      <c r="A833" s="247"/>
      <c r="B833" s="247"/>
      <c r="C833" s="247"/>
      <c r="D833" s="247"/>
      <c r="E833" s="247"/>
      <c r="F833" s="247"/>
      <c r="G833" s="247"/>
      <c r="H833" s="247"/>
      <c r="I833" s="247"/>
      <c r="J833" s="247"/>
      <c r="K833" s="247"/>
      <c r="L833" s="247"/>
      <c r="M833" s="247"/>
      <c r="O833" s="247"/>
    </row>
    <row r="834" spans="1:15" ht="12.75">
      <c r="A834" s="247"/>
      <c r="B834" s="247"/>
      <c r="C834" s="247"/>
      <c r="D834" s="247"/>
      <c r="E834" s="247"/>
      <c r="F834" s="247"/>
      <c r="G834" s="247"/>
      <c r="H834" s="247"/>
      <c r="I834" s="247"/>
      <c r="J834" s="247"/>
      <c r="K834" s="247"/>
      <c r="L834" s="247"/>
      <c r="M834" s="247"/>
      <c r="O834" s="247"/>
    </row>
    <row r="835" spans="1:15" ht="12.75">
      <c r="A835" s="247"/>
      <c r="B835" s="247"/>
      <c r="C835" s="247"/>
      <c r="D835" s="247"/>
      <c r="E835" s="247"/>
      <c r="F835" s="247"/>
      <c r="G835" s="247"/>
      <c r="H835" s="247"/>
      <c r="I835" s="247"/>
      <c r="J835" s="247"/>
      <c r="K835" s="247"/>
      <c r="L835" s="247"/>
      <c r="M835" s="247"/>
      <c r="O835" s="247"/>
    </row>
    <row r="836" spans="1:15" ht="12.75">
      <c r="A836" s="247"/>
      <c r="B836" s="247"/>
      <c r="C836" s="247"/>
      <c r="D836" s="247"/>
      <c r="E836" s="247"/>
      <c r="F836" s="247"/>
      <c r="G836" s="247"/>
      <c r="H836" s="247"/>
      <c r="I836" s="247"/>
      <c r="J836" s="247"/>
      <c r="K836" s="247"/>
      <c r="L836" s="247"/>
      <c r="M836" s="247"/>
      <c r="O836" s="247"/>
    </row>
    <row r="837" spans="1:15" ht="12.75">
      <c r="A837" s="247"/>
      <c r="B837" s="247"/>
      <c r="C837" s="247"/>
      <c r="D837" s="247"/>
      <c r="E837" s="247"/>
      <c r="F837" s="247"/>
      <c r="G837" s="247"/>
      <c r="H837" s="247"/>
      <c r="I837" s="247"/>
      <c r="J837" s="247"/>
      <c r="K837" s="247"/>
      <c r="L837" s="247"/>
      <c r="M837" s="247"/>
      <c r="O837" s="247"/>
    </row>
    <row r="838" spans="1:15" ht="12.75">
      <c r="A838" s="247"/>
      <c r="B838" s="247"/>
      <c r="C838" s="247"/>
      <c r="D838" s="247"/>
      <c r="E838" s="247"/>
      <c r="F838" s="247"/>
      <c r="G838" s="247"/>
      <c r="H838" s="247"/>
      <c r="I838" s="247"/>
      <c r="J838" s="247"/>
      <c r="K838" s="247"/>
      <c r="L838" s="247"/>
      <c r="M838" s="247"/>
      <c r="O838" s="247"/>
    </row>
    <row r="839" spans="1:15" ht="12.75">
      <c r="A839" s="247"/>
      <c r="B839" s="247"/>
      <c r="C839" s="247"/>
      <c r="D839" s="247"/>
      <c r="E839" s="247"/>
      <c r="F839" s="247"/>
      <c r="G839" s="247"/>
      <c r="H839" s="247"/>
      <c r="I839" s="247"/>
      <c r="J839" s="247"/>
      <c r="K839" s="247"/>
      <c r="L839" s="247"/>
      <c r="M839" s="247"/>
      <c r="O839" s="247"/>
    </row>
    <row r="840" spans="1:15" ht="12.75">
      <c r="A840" s="247"/>
      <c r="B840" s="247"/>
      <c r="C840" s="247"/>
      <c r="D840" s="247"/>
      <c r="E840" s="247"/>
      <c r="F840" s="247"/>
      <c r="G840" s="247"/>
      <c r="H840" s="247"/>
      <c r="I840" s="247"/>
      <c r="J840" s="247"/>
      <c r="K840" s="247"/>
      <c r="L840" s="247"/>
      <c r="M840" s="247"/>
      <c r="O840" s="247"/>
    </row>
    <row r="841" spans="1:15" ht="12.75">
      <c r="A841" s="247"/>
      <c r="B841" s="247"/>
      <c r="C841" s="247"/>
      <c r="D841" s="247"/>
      <c r="E841" s="247"/>
      <c r="F841" s="247"/>
      <c r="G841" s="247"/>
      <c r="H841" s="247"/>
      <c r="I841" s="247"/>
      <c r="J841" s="247"/>
      <c r="K841" s="247"/>
      <c r="L841" s="247"/>
      <c r="M841" s="247"/>
      <c r="O841" s="247"/>
    </row>
    <row r="842" spans="1:15" ht="12.75">
      <c r="A842" s="247"/>
      <c r="B842" s="247"/>
      <c r="C842" s="247"/>
      <c r="D842" s="247"/>
      <c r="E842" s="247"/>
      <c r="F842" s="247"/>
      <c r="G842" s="247"/>
      <c r="H842" s="247"/>
      <c r="I842" s="247"/>
      <c r="J842" s="247"/>
      <c r="K842" s="247"/>
      <c r="L842" s="247"/>
      <c r="M842" s="247"/>
      <c r="O842" s="247"/>
    </row>
    <row r="843" spans="1:15" ht="12.75">
      <c r="A843" s="247"/>
      <c r="B843" s="247"/>
      <c r="C843" s="247"/>
      <c r="D843" s="247"/>
      <c r="E843" s="247"/>
      <c r="F843" s="247"/>
      <c r="G843" s="247"/>
      <c r="H843" s="247"/>
      <c r="I843" s="247"/>
      <c r="J843" s="247"/>
      <c r="K843" s="247"/>
      <c r="L843" s="247"/>
      <c r="M843" s="247"/>
      <c r="O843" s="247"/>
    </row>
    <row r="844" spans="1:15" ht="12.75">
      <c r="A844" s="247"/>
      <c r="B844" s="247"/>
      <c r="C844" s="247"/>
      <c r="D844" s="247"/>
      <c r="E844" s="247"/>
      <c r="F844" s="247"/>
      <c r="G844" s="247"/>
      <c r="H844" s="247"/>
      <c r="I844" s="247"/>
      <c r="J844" s="247"/>
      <c r="K844" s="247"/>
      <c r="L844" s="247"/>
      <c r="M844" s="247"/>
      <c r="O844" s="247"/>
    </row>
    <row r="845" spans="1:15" ht="12.75">
      <c r="A845" s="247"/>
      <c r="B845" s="247"/>
      <c r="C845" s="247"/>
      <c r="D845" s="247"/>
      <c r="E845" s="247"/>
      <c r="F845" s="247"/>
      <c r="G845" s="247"/>
      <c r="H845" s="247"/>
      <c r="I845" s="247"/>
      <c r="J845" s="247"/>
      <c r="K845" s="247"/>
      <c r="L845" s="247"/>
      <c r="M845" s="247"/>
      <c r="O845" s="247"/>
    </row>
    <row r="846" spans="1:15" ht="12.75">
      <c r="A846" s="247"/>
      <c r="B846" s="247"/>
      <c r="C846" s="247"/>
      <c r="D846" s="247"/>
      <c r="E846" s="247"/>
      <c r="F846" s="247"/>
      <c r="G846" s="247"/>
      <c r="H846" s="247"/>
      <c r="I846" s="247"/>
      <c r="J846" s="247"/>
      <c r="K846" s="247"/>
      <c r="L846" s="247"/>
      <c r="M846" s="247"/>
      <c r="O846" s="247"/>
    </row>
    <row r="847" spans="1:15" ht="12.75">
      <c r="A847" s="247"/>
      <c r="B847" s="247"/>
      <c r="C847" s="247"/>
      <c r="D847" s="247"/>
      <c r="E847" s="247"/>
      <c r="F847" s="247"/>
      <c r="G847" s="247"/>
      <c r="H847" s="247"/>
      <c r="I847" s="247"/>
      <c r="J847" s="247"/>
      <c r="K847" s="247"/>
      <c r="L847" s="247"/>
      <c r="M847" s="247"/>
      <c r="O847" s="247"/>
    </row>
    <row r="848" spans="1:15" ht="12.75">
      <c r="A848" s="247"/>
      <c r="B848" s="247"/>
      <c r="C848" s="247"/>
      <c r="D848" s="247"/>
      <c r="E848" s="247"/>
      <c r="F848" s="247"/>
      <c r="G848" s="247"/>
      <c r="H848" s="247"/>
      <c r="I848" s="247"/>
      <c r="J848" s="247"/>
      <c r="K848" s="247"/>
      <c r="L848" s="247"/>
      <c r="M848" s="247"/>
      <c r="O848" s="247"/>
    </row>
    <row r="849" spans="1:15" ht="12.75">
      <c r="A849" s="247"/>
      <c r="B849" s="247"/>
      <c r="C849" s="247"/>
      <c r="D849" s="247"/>
      <c r="E849" s="247"/>
      <c r="F849" s="247"/>
      <c r="G849" s="247"/>
      <c r="H849" s="247"/>
      <c r="I849" s="247"/>
      <c r="J849" s="247"/>
      <c r="K849" s="247"/>
      <c r="L849" s="247"/>
      <c r="M849" s="247"/>
      <c r="O849" s="247"/>
    </row>
    <row r="850" spans="1:15" ht="12.75">
      <c r="A850" s="247"/>
      <c r="B850" s="247"/>
      <c r="C850" s="247"/>
      <c r="D850" s="247"/>
      <c r="E850" s="247"/>
      <c r="F850" s="247"/>
      <c r="G850" s="247"/>
      <c r="H850" s="247"/>
      <c r="I850" s="247"/>
      <c r="J850" s="247"/>
      <c r="K850" s="247"/>
      <c r="L850" s="247"/>
      <c r="M850" s="247"/>
      <c r="O850" s="247"/>
    </row>
    <row r="851" spans="1:15" ht="12.75">
      <c r="A851" s="247"/>
      <c r="B851" s="247"/>
      <c r="C851" s="247"/>
      <c r="D851" s="247"/>
      <c r="E851" s="247"/>
      <c r="F851" s="247"/>
      <c r="G851" s="247"/>
      <c r="H851" s="247"/>
      <c r="I851" s="247"/>
      <c r="J851" s="247"/>
      <c r="K851" s="247"/>
      <c r="L851" s="247"/>
      <c r="M851" s="247"/>
      <c r="O851" s="247"/>
    </row>
    <row r="852" spans="1:15" ht="12.75">
      <c r="A852" s="247"/>
      <c r="B852" s="247"/>
      <c r="C852" s="247"/>
      <c r="D852" s="247"/>
      <c r="E852" s="247"/>
      <c r="F852" s="247"/>
      <c r="G852" s="247"/>
      <c r="H852" s="247"/>
      <c r="I852" s="247"/>
      <c r="J852" s="247"/>
      <c r="K852" s="247"/>
      <c r="L852" s="247"/>
      <c r="M852" s="247"/>
      <c r="O852" s="247"/>
    </row>
    <row r="853" spans="1:15" ht="12.75">
      <c r="A853" s="247"/>
      <c r="B853" s="247"/>
      <c r="C853" s="247"/>
      <c r="D853" s="247"/>
      <c r="E853" s="247"/>
      <c r="F853" s="247"/>
      <c r="G853" s="247"/>
      <c r="H853" s="247"/>
      <c r="I853" s="247"/>
      <c r="J853" s="247"/>
      <c r="K853" s="247"/>
      <c r="L853" s="247"/>
      <c r="M853" s="247"/>
      <c r="O853" s="247"/>
    </row>
    <row r="854" spans="1:15" ht="12.75">
      <c r="A854" s="247"/>
      <c r="B854" s="247"/>
      <c r="C854" s="247"/>
      <c r="D854" s="247"/>
      <c r="E854" s="247"/>
      <c r="F854" s="247"/>
      <c r="G854" s="247"/>
      <c r="H854" s="247"/>
      <c r="I854" s="247"/>
      <c r="J854" s="247"/>
      <c r="K854" s="247"/>
      <c r="L854" s="247"/>
      <c r="M854" s="247"/>
      <c r="O854" s="247"/>
    </row>
    <row r="855" spans="1:15" ht="12.75">
      <c r="A855" s="247"/>
      <c r="B855" s="247"/>
      <c r="C855" s="247"/>
      <c r="D855" s="247"/>
      <c r="E855" s="247"/>
      <c r="F855" s="247"/>
      <c r="G855" s="247"/>
      <c r="H855" s="247"/>
      <c r="I855" s="247"/>
      <c r="J855" s="247"/>
      <c r="K855" s="247"/>
      <c r="L855" s="247"/>
      <c r="M855" s="247"/>
      <c r="O855" s="247"/>
    </row>
    <row r="856" spans="1:15" ht="12.75">
      <c r="A856" s="247"/>
      <c r="B856" s="247"/>
      <c r="C856" s="247"/>
      <c r="D856" s="247"/>
      <c r="E856" s="247"/>
      <c r="F856" s="247"/>
      <c r="G856" s="247"/>
      <c r="H856" s="247"/>
      <c r="I856" s="247"/>
      <c r="J856" s="247"/>
      <c r="K856" s="247"/>
      <c r="L856" s="247"/>
      <c r="M856" s="247"/>
      <c r="O856" s="247"/>
    </row>
    <row r="857" spans="1:15" ht="12.75">
      <c r="A857" s="247"/>
      <c r="B857" s="247"/>
      <c r="C857" s="247"/>
      <c r="D857" s="247"/>
      <c r="E857" s="247"/>
      <c r="F857" s="247"/>
      <c r="G857" s="247"/>
      <c r="H857" s="247"/>
      <c r="I857" s="247"/>
      <c r="J857" s="247"/>
      <c r="K857" s="247"/>
      <c r="L857" s="247"/>
      <c r="M857" s="247"/>
      <c r="O857" s="247"/>
    </row>
    <row r="858" spans="1:15" ht="12.75">
      <c r="A858" s="247"/>
      <c r="B858" s="247"/>
      <c r="C858" s="247"/>
      <c r="D858" s="247"/>
      <c r="E858" s="247"/>
      <c r="F858" s="247"/>
      <c r="G858" s="247"/>
      <c r="H858" s="247"/>
      <c r="I858" s="247"/>
      <c r="J858" s="247"/>
      <c r="K858" s="247"/>
      <c r="L858" s="247"/>
      <c r="M858" s="247"/>
      <c r="O858" s="247"/>
    </row>
    <row r="859" spans="1:15" ht="12.75">
      <c r="A859" s="247"/>
      <c r="B859" s="247"/>
      <c r="C859" s="247"/>
      <c r="D859" s="247"/>
      <c r="E859" s="247"/>
      <c r="F859" s="247"/>
      <c r="G859" s="247"/>
      <c r="H859" s="247"/>
      <c r="I859" s="247"/>
      <c r="J859" s="247"/>
      <c r="K859" s="247"/>
      <c r="L859" s="247"/>
      <c r="M859" s="247"/>
      <c r="O859" s="247"/>
    </row>
    <row r="860" spans="1:15" ht="12.75">
      <c r="A860" s="247"/>
      <c r="B860" s="247"/>
      <c r="C860" s="247"/>
      <c r="D860" s="247"/>
      <c r="E860" s="247"/>
      <c r="F860" s="247"/>
      <c r="G860" s="247"/>
      <c r="H860" s="247"/>
      <c r="I860" s="247"/>
      <c r="J860" s="247"/>
      <c r="K860" s="247"/>
      <c r="L860" s="247"/>
      <c r="M860" s="247"/>
      <c r="O860" s="247"/>
    </row>
    <row r="861" spans="1:15" ht="12.75">
      <c r="A861" s="247"/>
      <c r="B861" s="247"/>
      <c r="C861" s="247"/>
      <c r="D861" s="247"/>
      <c r="E861" s="247"/>
      <c r="F861" s="247"/>
      <c r="G861" s="247"/>
      <c r="H861" s="247"/>
      <c r="I861" s="247"/>
      <c r="J861" s="247"/>
      <c r="K861" s="247"/>
      <c r="L861" s="247"/>
      <c r="M861" s="247"/>
      <c r="O861" s="247"/>
    </row>
    <row r="862" spans="1:15" ht="12.75">
      <c r="A862" s="247"/>
      <c r="B862" s="247"/>
      <c r="C862" s="247"/>
      <c r="D862" s="247"/>
      <c r="E862" s="247"/>
      <c r="F862" s="247"/>
      <c r="G862" s="247"/>
      <c r="H862" s="247"/>
      <c r="I862" s="247"/>
      <c r="J862" s="247"/>
      <c r="K862" s="247"/>
      <c r="L862" s="247"/>
      <c r="M862" s="247"/>
      <c r="O862" s="247"/>
    </row>
    <row r="863" spans="1:15" ht="12.75">
      <c r="A863" s="247"/>
      <c r="B863" s="247"/>
      <c r="C863" s="247"/>
      <c r="D863" s="247"/>
      <c r="E863" s="247"/>
      <c r="F863" s="247"/>
      <c r="G863" s="247"/>
      <c r="H863" s="247"/>
      <c r="I863" s="247"/>
      <c r="J863" s="247"/>
      <c r="K863" s="247"/>
      <c r="L863" s="247"/>
      <c r="M863" s="247"/>
      <c r="O863" s="247"/>
    </row>
    <row r="864" spans="1:15" ht="12.75">
      <c r="A864" s="247"/>
      <c r="B864" s="247"/>
      <c r="C864" s="247"/>
      <c r="D864" s="247"/>
      <c r="E864" s="247"/>
      <c r="F864" s="247"/>
      <c r="G864" s="247"/>
      <c r="H864" s="247"/>
      <c r="I864" s="247"/>
      <c r="J864" s="247"/>
      <c r="K864" s="247"/>
      <c r="L864" s="247"/>
      <c r="M864" s="247"/>
      <c r="O864" s="247"/>
    </row>
    <row r="865" spans="1:15" ht="12.75">
      <c r="A865" s="247"/>
      <c r="B865" s="247"/>
      <c r="C865" s="247"/>
      <c r="D865" s="247"/>
      <c r="E865" s="247"/>
      <c r="F865" s="247"/>
      <c r="G865" s="247"/>
      <c r="H865" s="247"/>
      <c r="I865" s="247"/>
      <c r="J865" s="247"/>
      <c r="K865" s="247"/>
      <c r="L865" s="247"/>
      <c r="M865" s="247"/>
      <c r="O865" s="247"/>
    </row>
    <row r="866" spans="1:15" ht="12.75">
      <c r="A866" s="247"/>
      <c r="B866" s="247"/>
      <c r="C866" s="247"/>
      <c r="D866" s="247"/>
      <c r="E866" s="247"/>
      <c r="F866" s="247"/>
      <c r="G866" s="247"/>
      <c r="H866" s="247"/>
      <c r="I866" s="247"/>
      <c r="J866" s="247"/>
      <c r="K866" s="247"/>
      <c r="L866" s="247"/>
      <c r="M866" s="247"/>
      <c r="O866" s="247"/>
    </row>
    <row r="867" spans="1:15" ht="12.75">
      <c r="A867" s="247"/>
      <c r="B867" s="247"/>
      <c r="C867" s="247"/>
      <c r="D867" s="247"/>
      <c r="E867" s="247"/>
      <c r="F867" s="247"/>
      <c r="G867" s="247"/>
      <c r="H867" s="247"/>
      <c r="I867" s="247"/>
      <c r="J867" s="247"/>
      <c r="K867" s="247"/>
      <c r="L867" s="247"/>
      <c r="M867" s="247"/>
      <c r="O867" s="247"/>
    </row>
    <row r="868" spans="1:15" ht="12.75">
      <c r="A868" s="247"/>
      <c r="B868" s="247"/>
      <c r="C868" s="247"/>
      <c r="D868" s="247"/>
      <c r="E868" s="247"/>
      <c r="F868" s="247"/>
      <c r="G868" s="247"/>
      <c r="H868" s="247"/>
      <c r="I868" s="247"/>
      <c r="J868" s="247"/>
      <c r="K868" s="247"/>
      <c r="L868" s="247"/>
      <c r="M868" s="247"/>
      <c r="O868" s="247"/>
    </row>
    <row r="869" spans="1:15" ht="12.75">
      <c r="A869" s="247"/>
      <c r="B869" s="247"/>
      <c r="C869" s="247"/>
      <c r="D869" s="247"/>
      <c r="E869" s="247"/>
      <c r="F869" s="247"/>
      <c r="G869" s="247"/>
      <c r="H869" s="247"/>
      <c r="I869" s="247"/>
      <c r="J869" s="247"/>
      <c r="K869" s="247"/>
      <c r="L869" s="247"/>
      <c r="M869" s="247"/>
      <c r="O869" s="247"/>
    </row>
    <row r="870" spans="1:15" ht="12.75">
      <c r="A870" s="247"/>
      <c r="B870" s="247"/>
      <c r="C870" s="247"/>
      <c r="D870" s="247"/>
      <c r="E870" s="247"/>
      <c r="F870" s="247"/>
      <c r="G870" s="247"/>
      <c r="H870" s="247"/>
      <c r="I870" s="247"/>
      <c r="J870" s="247"/>
      <c r="K870" s="247"/>
      <c r="L870" s="247"/>
      <c r="M870" s="247"/>
      <c r="O870" s="247"/>
    </row>
    <row r="871" spans="1:15" ht="12.75">
      <c r="A871" s="247"/>
      <c r="B871" s="247"/>
      <c r="C871" s="247"/>
      <c r="D871" s="247"/>
      <c r="E871" s="247"/>
      <c r="F871" s="247"/>
      <c r="G871" s="247"/>
      <c r="H871" s="247"/>
      <c r="I871" s="247"/>
      <c r="J871" s="247"/>
      <c r="K871" s="247"/>
      <c r="L871" s="247"/>
      <c r="M871" s="247"/>
      <c r="O871" s="247"/>
    </row>
    <row r="872" spans="1:15" ht="12.75">
      <c r="A872" s="247"/>
      <c r="B872" s="247"/>
      <c r="C872" s="247"/>
      <c r="D872" s="247"/>
      <c r="E872" s="247"/>
      <c r="F872" s="247"/>
      <c r="G872" s="247"/>
      <c r="H872" s="247"/>
      <c r="I872" s="247"/>
      <c r="J872" s="247"/>
      <c r="K872" s="247"/>
      <c r="L872" s="247"/>
      <c r="M872" s="247"/>
      <c r="O872" s="247"/>
    </row>
    <row r="873" spans="1:15" ht="12.75">
      <c r="A873" s="247"/>
      <c r="B873" s="247"/>
      <c r="C873" s="247"/>
      <c r="D873" s="247"/>
      <c r="E873" s="247"/>
      <c r="F873" s="247"/>
      <c r="G873" s="247"/>
      <c r="H873" s="247"/>
      <c r="I873" s="247"/>
      <c r="J873" s="247"/>
      <c r="K873" s="247"/>
      <c r="L873" s="247"/>
      <c r="M873" s="247"/>
      <c r="O873" s="247"/>
    </row>
    <row r="874" spans="1:15" ht="12.75">
      <c r="A874" s="247"/>
      <c r="B874" s="247"/>
      <c r="C874" s="247"/>
      <c r="D874" s="247"/>
      <c r="E874" s="247"/>
      <c r="F874" s="247"/>
      <c r="G874" s="247"/>
      <c r="H874" s="247"/>
      <c r="I874" s="247"/>
      <c r="J874" s="247"/>
      <c r="K874" s="247"/>
      <c r="L874" s="247"/>
      <c r="M874" s="247"/>
      <c r="O874" s="247"/>
    </row>
    <row r="875" spans="1:15" ht="12.75">
      <c r="A875" s="247"/>
      <c r="B875" s="247"/>
      <c r="C875" s="247"/>
      <c r="D875" s="247"/>
      <c r="E875" s="247"/>
      <c r="F875" s="247"/>
      <c r="G875" s="247"/>
      <c r="H875" s="247"/>
      <c r="I875" s="247"/>
      <c r="J875" s="247"/>
      <c r="K875" s="247"/>
      <c r="L875" s="247"/>
      <c r="M875" s="247"/>
      <c r="O875" s="247"/>
    </row>
    <row r="876" spans="1:15" ht="12.75">
      <c r="A876" s="247"/>
      <c r="B876" s="247"/>
      <c r="C876" s="247"/>
      <c r="D876" s="247"/>
      <c r="E876" s="247"/>
      <c r="F876" s="247"/>
      <c r="G876" s="247"/>
      <c r="H876" s="247"/>
      <c r="I876" s="247"/>
      <c r="J876" s="247"/>
      <c r="K876" s="247"/>
      <c r="L876" s="247"/>
      <c r="M876" s="247"/>
      <c r="O876" s="247"/>
    </row>
    <row r="877" spans="1:15" ht="12.75">
      <c r="A877" s="247"/>
      <c r="B877" s="247"/>
      <c r="C877" s="247"/>
      <c r="D877" s="247"/>
      <c r="E877" s="247"/>
      <c r="F877" s="247"/>
      <c r="G877" s="247"/>
      <c r="H877" s="247"/>
      <c r="I877" s="247"/>
      <c r="J877" s="247"/>
      <c r="K877" s="247"/>
      <c r="L877" s="247"/>
      <c r="M877" s="247"/>
      <c r="O877" s="247"/>
    </row>
    <row r="878" spans="1:15" ht="12.75">
      <c r="A878" s="247"/>
      <c r="B878" s="247"/>
      <c r="C878" s="247"/>
      <c r="D878" s="247"/>
      <c r="E878" s="247"/>
      <c r="F878" s="247"/>
      <c r="G878" s="247"/>
      <c r="H878" s="247"/>
      <c r="I878" s="247"/>
      <c r="J878" s="247"/>
      <c r="K878" s="247"/>
      <c r="L878" s="247"/>
      <c r="M878" s="247"/>
      <c r="O878" s="247"/>
    </row>
    <row r="879" spans="1:15" ht="12.75">
      <c r="A879" s="247"/>
      <c r="B879" s="247"/>
      <c r="C879" s="247"/>
      <c r="D879" s="247"/>
      <c r="E879" s="247"/>
      <c r="F879" s="247"/>
      <c r="G879" s="247"/>
      <c r="H879" s="247"/>
      <c r="I879" s="247"/>
      <c r="J879" s="247"/>
      <c r="K879" s="247"/>
      <c r="L879" s="247"/>
      <c r="M879" s="247"/>
      <c r="O879" s="247"/>
    </row>
    <row r="880" spans="1:15" ht="12.75">
      <c r="A880" s="247"/>
      <c r="B880" s="247"/>
      <c r="C880" s="247"/>
      <c r="D880" s="247"/>
      <c r="E880" s="247"/>
      <c r="F880" s="247"/>
      <c r="G880" s="247"/>
      <c r="H880" s="247"/>
      <c r="I880" s="247"/>
      <c r="J880" s="247"/>
      <c r="K880" s="247"/>
      <c r="L880" s="247"/>
      <c r="M880" s="247"/>
      <c r="O880" s="247"/>
    </row>
    <row r="881" spans="1:15" ht="12.75">
      <c r="A881" s="247"/>
      <c r="B881" s="247"/>
      <c r="C881" s="247"/>
      <c r="D881" s="247"/>
      <c r="E881" s="247"/>
      <c r="F881" s="247"/>
      <c r="G881" s="247"/>
      <c r="H881" s="247"/>
      <c r="I881" s="247"/>
      <c r="J881" s="247"/>
      <c r="K881" s="247"/>
      <c r="L881" s="247"/>
      <c r="M881" s="247"/>
      <c r="O881" s="247"/>
    </row>
    <row r="882" spans="1:15" ht="12.75">
      <c r="A882" s="247"/>
      <c r="B882" s="247"/>
      <c r="C882" s="247"/>
      <c r="D882" s="247"/>
      <c r="E882" s="247"/>
      <c r="F882" s="247"/>
      <c r="G882" s="247"/>
      <c r="H882" s="247"/>
      <c r="I882" s="247"/>
      <c r="J882" s="247"/>
      <c r="K882" s="247"/>
      <c r="L882" s="247"/>
      <c r="M882" s="247"/>
      <c r="O882" s="247"/>
    </row>
    <row r="883" spans="1:15" ht="12.75">
      <c r="A883" s="247"/>
      <c r="B883" s="247"/>
      <c r="C883" s="247"/>
      <c r="D883" s="247"/>
      <c r="E883" s="247"/>
      <c r="F883" s="247"/>
      <c r="G883" s="247"/>
      <c r="H883" s="247"/>
      <c r="I883" s="247"/>
      <c r="J883" s="247"/>
      <c r="K883" s="247"/>
      <c r="L883" s="247"/>
      <c r="M883" s="247"/>
      <c r="O883" s="247"/>
    </row>
  </sheetData>
  <mergeCells count="117">
    <mergeCell ref="U153:W153"/>
    <mergeCell ref="O129:P129"/>
    <mergeCell ref="R132:T132"/>
    <mergeCell ref="A153:C153"/>
    <mergeCell ref="E153:F153"/>
    <mergeCell ref="P153:S153"/>
    <mergeCell ref="O125:P125"/>
    <mergeCell ref="O126:P126"/>
    <mergeCell ref="O127:P127"/>
    <mergeCell ref="O128:P128"/>
    <mergeCell ref="W123:X123"/>
    <mergeCell ref="Z123:AA123"/>
    <mergeCell ref="I124:J124"/>
    <mergeCell ref="L124:M124"/>
    <mergeCell ref="R124:S124"/>
    <mergeCell ref="T124:U124"/>
    <mergeCell ref="W124:X124"/>
    <mergeCell ref="Z124:AA124"/>
    <mergeCell ref="I123:J123"/>
    <mergeCell ref="L123:M123"/>
    <mergeCell ref="O123:P123"/>
    <mergeCell ref="T123:U123"/>
    <mergeCell ref="Z121:AA121"/>
    <mergeCell ref="I122:J122"/>
    <mergeCell ref="L122:M122"/>
    <mergeCell ref="O122:P122"/>
    <mergeCell ref="R122:S122"/>
    <mergeCell ref="T122:U122"/>
    <mergeCell ref="W122:X122"/>
    <mergeCell ref="Z122:AA122"/>
    <mergeCell ref="O121:P121"/>
    <mergeCell ref="R121:S121"/>
    <mergeCell ref="T121:U121"/>
    <mergeCell ref="W121:X121"/>
    <mergeCell ref="I121:J121"/>
    <mergeCell ref="B121:D121"/>
    <mergeCell ref="F121:G121"/>
    <mergeCell ref="L121:M121"/>
    <mergeCell ref="W120:X120"/>
    <mergeCell ref="Z120:AA120"/>
    <mergeCell ref="Z119:AA119"/>
    <mergeCell ref="I120:J120"/>
    <mergeCell ref="L120:M120"/>
    <mergeCell ref="O120:P120"/>
    <mergeCell ref="T120:U120"/>
    <mergeCell ref="L118:M118"/>
    <mergeCell ref="R118:S118"/>
    <mergeCell ref="T118:U118"/>
    <mergeCell ref="Z117:AA117"/>
    <mergeCell ref="W118:X118"/>
    <mergeCell ref="Z118:AA118"/>
    <mergeCell ref="R117:S117"/>
    <mergeCell ref="T117:U117"/>
    <mergeCell ref="W119:X119"/>
    <mergeCell ref="W117:X117"/>
    <mergeCell ref="R119:S119"/>
    <mergeCell ref="T119:U119"/>
    <mergeCell ref="W115:AA115"/>
    <mergeCell ref="I116:J116"/>
    <mergeCell ref="L116:M116"/>
    <mergeCell ref="R116:S116"/>
    <mergeCell ref="T116:U116"/>
    <mergeCell ref="W116:X116"/>
    <mergeCell ref="Z116:AA116"/>
    <mergeCell ref="E115:M115"/>
    <mergeCell ref="O108:P108"/>
    <mergeCell ref="O113:P113"/>
    <mergeCell ref="O109:P109"/>
    <mergeCell ref="O110:P110"/>
    <mergeCell ref="T115:U115"/>
    <mergeCell ref="T7:T8"/>
    <mergeCell ref="U7:U8"/>
    <mergeCell ref="R106:S106"/>
    <mergeCell ref="AD10:AE10"/>
    <mergeCell ref="AD18:AE18"/>
    <mergeCell ref="B29:D29"/>
    <mergeCell ref="B30:D30"/>
    <mergeCell ref="F123:G123"/>
    <mergeCell ref="F124:G124"/>
    <mergeCell ref="F120:G120"/>
    <mergeCell ref="B123:D123"/>
    <mergeCell ref="B124:D124"/>
    <mergeCell ref="B120:D120"/>
    <mergeCell ref="O106:P106"/>
    <mergeCell ref="A64:M64"/>
    <mergeCell ref="A86:M86"/>
    <mergeCell ref="I117:J117"/>
    <mergeCell ref="O112:P112"/>
    <mergeCell ref="B115:D115"/>
    <mergeCell ref="B117:D117"/>
    <mergeCell ref="B116:D116"/>
    <mergeCell ref="O114:P114"/>
    <mergeCell ref="O107:P107"/>
    <mergeCell ref="F117:G117"/>
    <mergeCell ref="F118:G118"/>
    <mergeCell ref="F119:G119"/>
    <mergeCell ref="A90:N90"/>
    <mergeCell ref="B118:D118"/>
    <mergeCell ref="B119:D119"/>
    <mergeCell ref="L117:M117"/>
    <mergeCell ref="I119:J119"/>
    <mergeCell ref="L119:M119"/>
    <mergeCell ref="I118:J118"/>
    <mergeCell ref="AB7:AB8"/>
    <mergeCell ref="B28:D28"/>
    <mergeCell ref="F122:G122"/>
    <mergeCell ref="B122:D122"/>
    <mergeCell ref="F116:G116"/>
    <mergeCell ref="A79:M79"/>
    <mergeCell ref="D39:F39"/>
    <mergeCell ref="P45:R45"/>
    <mergeCell ref="Z7:Z8"/>
    <mergeCell ref="S7:S8"/>
    <mergeCell ref="Y7:Y8"/>
    <mergeCell ref="X7:X8"/>
    <mergeCell ref="W7:W8"/>
    <mergeCell ref="AA7:AA8"/>
  </mergeCells>
  <printOptions/>
  <pageMargins left="0.88" right="0.75" top="1" bottom="1" header="0.5" footer="0.5"/>
  <pageSetup horizontalDpi="300" verticalDpi="300" orientation="portrait" paperSize="9" r:id="rId1"/>
  <rowBreaks count="3" manualBreakCount="3">
    <brk id="48" max="28" man="1"/>
    <brk id="76" max="28" man="1"/>
    <brk id="112" max="28" man="1"/>
  </rowBreaks>
</worksheet>
</file>

<file path=xl/worksheets/sheet5.xml><?xml version="1.0" encoding="utf-8"?>
<worksheet xmlns="http://schemas.openxmlformats.org/spreadsheetml/2006/main" xmlns:r="http://schemas.openxmlformats.org/officeDocument/2006/relationships">
  <dimension ref="A1:L236"/>
  <sheetViews>
    <sheetView view="pageBreakPreview" zoomScaleSheetLayoutView="100" workbookViewId="0" topLeftCell="A202">
      <selection activeCell="I260" sqref="I260"/>
    </sheetView>
  </sheetViews>
  <sheetFormatPr defaultColWidth="9.140625" defaultRowHeight="12.75"/>
  <cols>
    <col min="1" max="1" width="3.00390625" style="666" customWidth="1"/>
    <col min="2" max="2" width="2.7109375" style="666" customWidth="1"/>
    <col min="3" max="3" width="15.7109375" style="666" customWidth="1"/>
    <col min="4" max="5" width="2.7109375" style="666" customWidth="1"/>
    <col min="6" max="6" width="15.7109375" style="666" customWidth="1"/>
    <col min="7" max="8" width="2.7109375" style="666" customWidth="1"/>
    <col min="9" max="9" width="15.7109375" style="666" customWidth="1"/>
    <col min="10" max="11" width="2.7109375" style="666" customWidth="1"/>
    <col min="12" max="12" width="23.28125" style="666" customWidth="1"/>
    <col min="13" max="16384" width="9.140625" style="666" customWidth="1"/>
  </cols>
  <sheetData>
    <row r="1" spans="1:12" s="663" customFormat="1" ht="18">
      <c r="A1" s="662" t="s">
        <v>23</v>
      </c>
      <c r="B1" s="662"/>
      <c r="C1" s="662"/>
      <c r="D1" s="662"/>
      <c r="E1" s="662"/>
      <c r="F1" s="662"/>
      <c r="G1" s="662"/>
      <c r="H1" s="662"/>
      <c r="I1" s="662"/>
      <c r="J1" s="662"/>
      <c r="K1" s="662"/>
      <c r="L1" s="662"/>
    </row>
    <row r="2" spans="1:12" s="665" customFormat="1" ht="12.75" customHeight="1">
      <c r="A2" s="664"/>
      <c r="B2" s="664"/>
      <c r="C2" s="664"/>
      <c r="D2" s="664"/>
      <c r="E2" s="664"/>
      <c r="F2" s="664"/>
      <c r="G2" s="664"/>
      <c r="H2" s="664"/>
      <c r="I2" s="664"/>
      <c r="J2" s="664"/>
      <c r="K2" s="664"/>
      <c r="L2" s="664"/>
    </row>
    <row r="3" spans="1:12" s="665" customFormat="1" ht="20.25">
      <c r="A3" s="677" t="s">
        <v>24</v>
      </c>
      <c r="B3" s="664"/>
      <c r="C3" s="664"/>
      <c r="D3" s="664"/>
      <c r="E3" s="664"/>
      <c r="F3" s="664"/>
      <c r="G3" s="664"/>
      <c r="H3" s="664"/>
      <c r="I3" s="664"/>
      <c r="J3" s="664"/>
      <c r="K3" s="664"/>
      <c r="L3" s="664"/>
    </row>
    <row r="4" spans="1:12" ht="12.75">
      <c r="A4" s="659"/>
      <c r="B4" s="651"/>
      <c r="C4" s="651"/>
      <c r="D4" s="651"/>
      <c r="E4" s="651"/>
      <c r="F4" s="651"/>
      <c r="G4" s="651"/>
      <c r="H4" s="651"/>
      <c r="I4" s="651"/>
      <c r="J4" s="651"/>
      <c r="K4" s="651"/>
      <c r="L4" s="651"/>
    </row>
    <row r="5" spans="1:12" ht="12.75">
      <c r="A5" s="650" t="s">
        <v>25</v>
      </c>
      <c r="B5" s="651"/>
      <c r="C5" s="651"/>
      <c r="D5" s="651"/>
      <c r="E5" s="651"/>
      <c r="F5" s="651"/>
      <c r="G5" s="651"/>
      <c r="H5" s="651"/>
      <c r="I5" s="651"/>
      <c r="J5" s="651"/>
      <c r="K5" s="651"/>
      <c r="L5" s="651"/>
    </row>
    <row r="6" spans="1:12" ht="13.5" thickBot="1">
      <c r="A6" s="659"/>
      <c r="B6" s="651"/>
      <c r="C6" s="651"/>
      <c r="D6" s="651"/>
      <c r="E6" s="651"/>
      <c r="F6" s="651"/>
      <c r="G6" s="651"/>
      <c r="H6" s="651"/>
      <c r="I6" s="651"/>
      <c r="J6" s="651"/>
      <c r="K6" s="651"/>
      <c r="L6" s="651"/>
    </row>
    <row r="7" spans="1:12" ht="13.5" thickBot="1">
      <c r="A7" s="659"/>
      <c r="B7" s="660"/>
      <c r="C7" s="650" t="s">
        <v>26</v>
      </c>
      <c r="D7" s="651"/>
      <c r="E7" s="651"/>
      <c r="F7" s="651"/>
      <c r="G7" s="651"/>
      <c r="H7" s="651"/>
      <c r="I7" s="651"/>
      <c r="J7" s="651"/>
      <c r="K7" s="651"/>
      <c r="L7" s="651"/>
    </row>
    <row r="8" spans="1:12" ht="13.5" thickBot="1">
      <c r="A8" s="659"/>
      <c r="B8" s="660"/>
      <c r="C8" s="650" t="s">
        <v>27</v>
      </c>
      <c r="D8" s="651"/>
      <c r="E8" s="651"/>
      <c r="F8" s="651"/>
      <c r="G8" s="651"/>
      <c r="H8" s="651"/>
      <c r="I8" s="651"/>
      <c r="J8" s="651"/>
      <c r="K8" s="651"/>
      <c r="L8" s="651"/>
    </row>
    <row r="9" spans="1:12" ht="13.5" thickBot="1">
      <c r="A9" s="659"/>
      <c r="B9" s="660"/>
      <c r="C9" s="650" t="s">
        <v>28</v>
      </c>
      <c r="D9" s="651"/>
      <c r="E9" s="651"/>
      <c r="F9" s="651"/>
      <c r="G9" s="651"/>
      <c r="H9" s="651"/>
      <c r="I9" s="651"/>
      <c r="J9" s="651"/>
      <c r="K9" s="651"/>
      <c r="L9" s="651"/>
    </row>
    <row r="10" spans="1:12" ht="13.5" thickBot="1">
      <c r="A10" s="659"/>
      <c r="B10" s="660"/>
      <c r="C10" s="650" t="s">
        <v>29</v>
      </c>
      <c r="D10" s="651"/>
      <c r="E10" s="651"/>
      <c r="F10" s="651"/>
      <c r="G10" s="651"/>
      <c r="H10" s="651"/>
      <c r="I10" s="651"/>
      <c r="J10" s="651"/>
      <c r="K10" s="651"/>
      <c r="L10" s="651"/>
    </row>
    <row r="11" spans="1:12" ht="13.5" thickBot="1">
      <c r="A11" s="659"/>
      <c r="B11" s="660"/>
      <c r="C11" s="650" t="s">
        <v>30</v>
      </c>
      <c r="D11" s="651"/>
      <c r="E11" s="651"/>
      <c r="F11" s="651"/>
      <c r="G11" s="651"/>
      <c r="H11" s="651"/>
      <c r="I11" s="651"/>
      <c r="J11" s="651"/>
      <c r="K11" s="651"/>
      <c r="L11" s="651"/>
    </row>
    <row r="12" spans="1:12" ht="13.5" thickBot="1">
      <c r="A12" s="651"/>
      <c r="B12" s="660"/>
      <c r="C12" s="650" t="s">
        <v>31</v>
      </c>
      <c r="D12" s="651"/>
      <c r="E12" s="658"/>
      <c r="F12" s="658"/>
      <c r="G12" s="658"/>
      <c r="H12" s="658"/>
      <c r="I12" s="658"/>
      <c r="J12" s="658"/>
      <c r="K12" s="658"/>
      <c r="L12" s="651"/>
    </row>
    <row r="13" spans="1:12" ht="13.5" thickBot="1">
      <c r="A13" s="651"/>
      <c r="B13" s="660"/>
      <c r="C13" s="650" t="s">
        <v>32</v>
      </c>
      <c r="D13" s="651"/>
      <c r="E13" s="658"/>
      <c r="F13" s="658"/>
      <c r="G13" s="658"/>
      <c r="H13" s="658"/>
      <c r="I13" s="658"/>
      <c r="J13" s="658"/>
      <c r="K13" s="658"/>
      <c r="L13" s="651"/>
    </row>
    <row r="14" spans="1:12" ht="13.5" thickBot="1">
      <c r="A14" s="651"/>
      <c r="B14" s="660"/>
      <c r="C14" s="650" t="s">
        <v>33</v>
      </c>
      <c r="D14" s="651"/>
      <c r="E14" s="658"/>
      <c r="F14" s="658"/>
      <c r="G14" s="658"/>
      <c r="H14" s="658"/>
      <c r="I14" s="658"/>
      <c r="J14" s="658"/>
      <c r="K14" s="658"/>
      <c r="L14" s="651"/>
    </row>
    <row r="15" spans="1:12" ht="13.5" thickBot="1">
      <c r="A15" s="651"/>
      <c r="B15" s="660"/>
      <c r="C15" s="650" t="s">
        <v>34</v>
      </c>
      <c r="D15" s="651"/>
      <c r="E15" s="658"/>
      <c r="F15" s="658"/>
      <c r="G15" s="658"/>
      <c r="H15" s="658"/>
      <c r="I15" s="658"/>
      <c r="J15" s="658"/>
      <c r="K15" s="658"/>
      <c r="L15" s="651"/>
    </row>
    <row r="16" spans="1:12" ht="13.5" thickBot="1">
      <c r="A16" s="651"/>
      <c r="B16" s="660"/>
      <c r="C16" s="650" t="s">
        <v>709</v>
      </c>
      <c r="D16" s="650" t="s">
        <v>35</v>
      </c>
      <c r="E16" s="658"/>
      <c r="F16" s="658"/>
      <c r="G16" s="661"/>
      <c r="H16" s="661"/>
      <c r="I16" s="661"/>
      <c r="J16" s="661"/>
      <c r="K16" s="661"/>
      <c r="L16" s="651"/>
    </row>
    <row r="17" spans="1:12" ht="12.75">
      <c r="A17" s="651"/>
      <c r="B17" s="655"/>
      <c r="C17" s="651"/>
      <c r="D17" s="651"/>
      <c r="E17" s="655"/>
      <c r="F17" s="651"/>
      <c r="G17" s="651"/>
      <c r="H17" s="655"/>
      <c r="I17" s="651"/>
      <c r="J17" s="651"/>
      <c r="K17" s="658"/>
      <c r="L17" s="651"/>
    </row>
    <row r="18" spans="1:12" ht="18">
      <c r="A18" s="677" t="s">
        <v>36</v>
      </c>
      <c r="B18" s="651"/>
      <c r="C18" s="651"/>
      <c r="D18" s="651"/>
      <c r="E18" s="651"/>
      <c r="F18" s="651"/>
      <c r="G18" s="651"/>
      <c r="H18" s="651"/>
      <c r="I18" s="651"/>
      <c r="J18" s="651"/>
      <c r="K18" s="658"/>
      <c r="L18" s="651"/>
    </row>
    <row r="19" spans="1:12" ht="12" customHeight="1">
      <c r="A19" s="662"/>
      <c r="B19" s="651"/>
      <c r="C19" s="651"/>
      <c r="D19" s="651"/>
      <c r="E19" s="651"/>
      <c r="F19" s="651"/>
      <c r="G19" s="651"/>
      <c r="H19" s="651"/>
      <c r="I19" s="651"/>
      <c r="J19" s="651"/>
      <c r="K19" s="658"/>
      <c r="L19" s="651"/>
    </row>
    <row r="20" spans="1:12" ht="12.75">
      <c r="A20" s="650" t="s">
        <v>37</v>
      </c>
      <c r="B20" s="651"/>
      <c r="C20" s="651"/>
      <c r="D20" s="651"/>
      <c r="E20" s="651"/>
      <c r="F20" s="651"/>
      <c r="G20" s="651"/>
      <c r="H20" s="651"/>
      <c r="I20" s="651"/>
      <c r="J20" s="651"/>
      <c r="K20" s="658"/>
      <c r="L20" s="651"/>
    </row>
    <row r="21" spans="1:12" ht="12.75">
      <c r="A21" s="651"/>
      <c r="B21" s="700" t="s">
        <v>38</v>
      </c>
      <c r="C21" s="688"/>
      <c r="D21" s="688"/>
      <c r="E21" s="688"/>
      <c r="F21" s="688"/>
      <c r="G21" s="688"/>
      <c r="H21" s="688"/>
      <c r="I21" s="688"/>
      <c r="J21" s="688"/>
      <c r="K21" s="688"/>
      <c r="L21" s="651"/>
    </row>
    <row r="22" spans="1:12" ht="15" customHeight="1" thickBot="1">
      <c r="A22" s="651"/>
      <c r="B22" s="688"/>
      <c r="C22" s="688"/>
      <c r="D22" s="688"/>
      <c r="E22" s="688"/>
      <c r="F22" s="688"/>
      <c r="G22" s="688"/>
      <c r="H22" s="688"/>
      <c r="I22" s="688"/>
      <c r="J22" s="688"/>
      <c r="K22" s="688"/>
      <c r="L22" s="651"/>
    </row>
    <row r="23" spans="1:12" ht="12.75" customHeight="1" thickBot="1">
      <c r="A23" s="662"/>
      <c r="B23" s="660"/>
      <c r="C23" s="650" t="s">
        <v>724</v>
      </c>
      <c r="D23" s="651"/>
      <c r="E23" s="660"/>
      <c r="F23" s="650" t="s">
        <v>725</v>
      </c>
      <c r="G23" s="651"/>
      <c r="H23" s="651"/>
      <c r="I23" s="651"/>
      <c r="J23" s="651"/>
      <c r="K23" s="658"/>
      <c r="L23" s="651"/>
    </row>
    <row r="24" spans="1:12" ht="12.75">
      <c r="A24" s="651"/>
      <c r="B24" s="651"/>
      <c r="C24" s="651"/>
      <c r="D24" s="651"/>
      <c r="E24" s="651"/>
      <c r="F24" s="651"/>
      <c r="G24" s="651"/>
      <c r="H24" s="651"/>
      <c r="I24" s="651"/>
      <c r="J24" s="651"/>
      <c r="K24" s="658"/>
      <c r="L24" s="651"/>
    </row>
    <row r="25" spans="1:12" ht="13.5" thickBot="1">
      <c r="A25" s="650" t="s">
        <v>39</v>
      </c>
      <c r="B25" s="651"/>
      <c r="C25" s="651"/>
      <c r="D25" s="651"/>
      <c r="E25" s="651"/>
      <c r="F25" s="651"/>
      <c r="G25" s="651"/>
      <c r="H25" s="651"/>
      <c r="I25" s="651"/>
      <c r="J25" s="651"/>
      <c r="K25" s="658"/>
      <c r="L25" s="651"/>
    </row>
    <row r="26" spans="1:12" ht="12.75" customHeight="1" thickBot="1">
      <c r="A26" s="651"/>
      <c r="B26" s="660"/>
      <c r="C26" s="678" t="s">
        <v>40</v>
      </c>
      <c r="D26" s="651"/>
      <c r="E26" s="651"/>
      <c r="F26" s="651"/>
      <c r="G26" s="651"/>
      <c r="H26" s="651"/>
      <c r="I26" s="651"/>
      <c r="J26" s="651"/>
      <c r="K26" s="658"/>
      <c r="L26" s="651"/>
    </row>
    <row r="27" spans="1:12" ht="12.75" customHeight="1" thickBot="1">
      <c r="A27" s="651"/>
      <c r="B27" s="660"/>
      <c r="C27" s="678" t="s">
        <v>41</v>
      </c>
      <c r="D27" s="651"/>
      <c r="E27" s="651"/>
      <c r="F27" s="651"/>
      <c r="G27" s="651"/>
      <c r="H27" s="651"/>
      <c r="I27" s="651"/>
      <c r="J27" s="651"/>
      <c r="K27" s="658"/>
      <c r="L27" s="651"/>
    </row>
    <row r="28" spans="1:12" ht="12.75" customHeight="1" thickBot="1">
      <c r="A28" s="651"/>
      <c r="B28" s="660"/>
      <c r="C28" s="678" t="s">
        <v>42</v>
      </c>
      <c r="D28" s="651"/>
      <c r="E28" s="651"/>
      <c r="F28" s="651"/>
      <c r="G28" s="651"/>
      <c r="H28" s="651"/>
      <c r="I28" s="651"/>
      <c r="J28" s="651"/>
      <c r="K28" s="658"/>
      <c r="L28" s="651"/>
    </row>
    <row r="29" spans="1:12" ht="12.75" customHeight="1" thickBot="1">
      <c r="A29" s="651"/>
      <c r="B29" s="660"/>
      <c r="C29" s="678" t="s">
        <v>43</v>
      </c>
      <c r="D29" s="651"/>
      <c r="E29" s="651"/>
      <c r="F29" s="651"/>
      <c r="G29" s="651"/>
      <c r="H29" s="651"/>
      <c r="I29" s="651"/>
      <c r="J29" s="651"/>
      <c r="K29" s="658"/>
      <c r="L29" s="651"/>
    </row>
    <row r="30" spans="1:12" ht="12.75" customHeight="1" thickBot="1">
      <c r="A30" s="651"/>
      <c r="B30" s="660"/>
      <c r="C30" s="678" t="s">
        <v>44</v>
      </c>
      <c r="D30" s="651"/>
      <c r="E30" s="651"/>
      <c r="F30" s="651"/>
      <c r="G30" s="651"/>
      <c r="H30" s="651"/>
      <c r="I30" s="651"/>
      <c r="J30" s="651"/>
      <c r="K30" s="658"/>
      <c r="L30" s="651"/>
    </row>
    <row r="31" spans="1:12" ht="12.75" customHeight="1">
      <c r="A31" s="651"/>
      <c r="B31" s="650" t="s">
        <v>45</v>
      </c>
      <c r="C31" s="651"/>
      <c r="D31" s="651"/>
      <c r="E31" s="651"/>
      <c r="F31" s="651"/>
      <c r="G31" s="651"/>
      <c r="H31" s="651"/>
      <c r="I31" s="651"/>
      <c r="J31" s="651"/>
      <c r="K31" s="658"/>
      <c r="L31" s="651"/>
    </row>
    <row r="32" spans="1:12" ht="12.75" customHeight="1">
      <c r="A32" s="651"/>
      <c r="B32" s="653"/>
      <c r="C32" s="653"/>
      <c r="D32" s="653"/>
      <c r="E32" s="653"/>
      <c r="F32" s="653"/>
      <c r="G32" s="653"/>
      <c r="H32" s="653"/>
      <c r="I32" s="653"/>
      <c r="J32" s="651"/>
      <c r="K32" s="658"/>
      <c r="L32" s="651"/>
    </row>
    <row r="33" spans="1:12" ht="12.75" customHeight="1">
      <c r="A33" s="651"/>
      <c r="B33" s="657"/>
      <c r="C33" s="657"/>
      <c r="D33" s="657"/>
      <c r="E33" s="657"/>
      <c r="F33" s="657"/>
      <c r="G33" s="657"/>
      <c r="H33" s="657"/>
      <c r="I33" s="657"/>
      <c r="J33" s="657"/>
      <c r="K33" s="669"/>
      <c r="L33" s="651"/>
    </row>
    <row r="34" spans="1:12" ht="12.75" customHeight="1">
      <c r="A34" s="651"/>
      <c r="B34" s="657"/>
      <c r="C34" s="657"/>
      <c r="D34" s="657"/>
      <c r="E34" s="657"/>
      <c r="F34" s="657"/>
      <c r="G34" s="657"/>
      <c r="H34" s="657"/>
      <c r="I34" s="657"/>
      <c r="J34" s="657"/>
      <c r="K34" s="669"/>
      <c r="L34" s="651"/>
    </row>
    <row r="35" spans="1:12" ht="12.75" customHeight="1">
      <c r="A35" s="651"/>
      <c r="B35" s="655"/>
      <c r="C35" s="655"/>
      <c r="D35" s="655"/>
      <c r="E35" s="655"/>
      <c r="F35" s="655"/>
      <c r="G35" s="655"/>
      <c r="H35" s="655"/>
      <c r="I35" s="655"/>
      <c r="J35" s="655"/>
      <c r="K35" s="668"/>
      <c r="L35" s="651"/>
    </row>
    <row r="36" spans="1:12" ht="12.75" customHeight="1">
      <c r="A36" s="662"/>
      <c r="B36" s="651"/>
      <c r="C36" s="651"/>
      <c r="D36" s="651"/>
      <c r="E36" s="651"/>
      <c r="F36" s="651"/>
      <c r="G36" s="651"/>
      <c r="H36" s="651"/>
      <c r="I36" s="651"/>
      <c r="J36" s="651"/>
      <c r="K36" s="658"/>
      <c r="L36" s="651"/>
    </row>
    <row r="37" spans="1:12" ht="12.75">
      <c r="A37" s="650" t="s">
        <v>46</v>
      </c>
      <c r="B37" s="651"/>
      <c r="C37" s="651"/>
      <c r="D37" s="651"/>
      <c r="E37" s="651"/>
      <c r="F37" s="651"/>
      <c r="G37" s="651"/>
      <c r="H37" s="651"/>
      <c r="I37" s="651"/>
      <c r="J37" s="651"/>
      <c r="K37" s="658"/>
      <c r="L37" s="651"/>
    </row>
    <row r="38" spans="1:12" ht="36.75" customHeight="1" thickBot="1">
      <c r="A38" s="651"/>
      <c r="B38" s="700" t="s">
        <v>47</v>
      </c>
      <c r="C38" s="689"/>
      <c r="D38" s="689"/>
      <c r="E38" s="689"/>
      <c r="F38" s="689"/>
      <c r="G38" s="689"/>
      <c r="H38" s="689"/>
      <c r="I38" s="689"/>
      <c r="J38" s="689"/>
      <c r="K38" s="689"/>
      <c r="L38" s="651"/>
    </row>
    <row r="39" spans="1:12" ht="12.75" customHeight="1" thickBot="1">
      <c r="A39" s="662"/>
      <c r="B39" s="660"/>
      <c r="C39" s="650" t="s">
        <v>724</v>
      </c>
      <c r="D39" s="651"/>
      <c r="E39" s="660"/>
      <c r="F39" s="650" t="s">
        <v>725</v>
      </c>
      <c r="G39" s="651"/>
      <c r="H39" s="651"/>
      <c r="I39" s="651"/>
      <c r="J39" s="651"/>
      <c r="K39" s="658"/>
      <c r="L39" s="651"/>
    </row>
    <row r="40" spans="1:12" ht="12.75">
      <c r="A40" s="651"/>
      <c r="B40" s="651"/>
      <c r="C40" s="651"/>
      <c r="D40" s="651"/>
      <c r="E40" s="651"/>
      <c r="F40" s="651"/>
      <c r="G40" s="651"/>
      <c r="H40" s="651"/>
      <c r="I40" s="651"/>
      <c r="J40" s="651"/>
      <c r="K40" s="658"/>
      <c r="L40" s="651"/>
    </row>
    <row r="41" spans="1:12" ht="13.5" thickBot="1">
      <c r="A41" s="650" t="s">
        <v>39</v>
      </c>
      <c r="B41" s="651"/>
      <c r="C41" s="651"/>
      <c r="D41" s="651"/>
      <c r="E41" s="651"/>
      <c r="F41" s="651"/>
      <c r="G41" s="651"/>
      <c r="H41" s="651"/>
      <c r="I41" s="651"/>
      <c r="J41" s="651"/>
      <c r="K41" s="658"/>
      <c r="L41" s="651"/>
    </row>
    <row r="42" spans="1:12" ht="13.5" thickBot="1">
      <c r="A42" s="651"/>
      <c r="B42" s="660"/>
      <c r="C42" s="678" t="s">
        <v>40</v>
      </c>
      <c r="D42" s="651"/>
      <c r="E42" s="651"/>
      <c r="F42" s="651"/>
      <c r="G42" s="651"/>
      <c r="H42" s="651"/>
      <c r="I42" s="651"/>
      <c r="J42" s="651"/>
      <c r="K42" s="658"/>
      <c r="L42" s="651"/>
    </row>
    <row r="43" spans="1:12" ht="13.5" thickBot="1">
      <c r="A43" s="651"/>
      <c r="B43" s="660"/>
      <c r="C43" s="678" t="s">
        <v>41</v>
      </c>
      <c r="D43" s="651"/>
      <c r="E43" s="651"/>
      <c r="F43" s="651"/>
      <c r="G43" s="651"/>
      <c r="H43" s="651"/>
      <c r="I43" s="651"/>
      <c r="J43" s="651"/>
      <c r="K43" s="658"/>
      <c r="L43" s="651"/>
    </row>
    <row r="44" spans="1:12" ht="13.5" thickBot="1">
      <c r="A44" s="651"/>
      <c r="B44" s="660"/>
      <c r="C44" s="678" t="s">
        <v>42</v>
      </c>
      <c r="D44" s="651"/>
      <c r="E44" s="651"/>
      <c r="F44" s="651"/>
      <c r="G44" s="651"/>
      <c r="H44" s="651"/>
      <c r="I44" s="651"/>
      <c r="J44" s="651"/>
      <c r="K44" s="658"/>
      <c r="L44" s="651"/>
    </row>
    <row r="45" spans="1:12" ht="13.5" thickBot="1">
      <c r="A45" s="651"/>
      <c r="B45" s="660"/>
      <c r="C45" s="678" t="s">
        <v>43</v>
      </c>
      <c r="D45" s="651"/>
      <c r="E45" s="651"/>
      <c r="F45" s="651"/>
      <c r="G45" s="651"/>
      <c r="H45" s="651"/>
      <c r="I45" s="651"/>
      <c r="J45" s="651"/>
      <c r="K45" s="658"/>
      <c r="L45" s="651"/>
    </row>
    <row r="46" spans="1:12" ht="13.5" thickBot="1">
      <c r="A46" s="651"/>
      <c r="B46" s="660"/>
      <c r="C46" s="678" t="s">
        <v>44</v>
      </c>
      <c r="D46" s="651"/>
      <c r="E46" s="651"/>
      <c r="F46" s="651"/>
      <c r="G46" s="651"/>
      <c r="H46" s="651"/>
      <c r="I46" s="651"/>
      <c r="J46" s="651"/>
      <c r="K46" s="658"/>
      <c r="L46" s="651"/>
    </row>
    <row r="47" spans="1:12" ht="12.75">
      <c r="A47" s="651"/>
      <c r="B47" s="650" t="s">
        <v>45</v>
      </c>
      <c r="C47" s="651"/>
      <c r="D47" s="651"/>
      <c r="E47" s="651"/>
      <c r="F47" s="651"/>
      <c r="G47" s="651"/>
      <c r="H47" s="651"/>
      <c r="I47" s="651"/>
      <c r="J47" s="651"/>
      <c r="K47" s="658"/>
      <c r="L47" s="651"/>
    </row>
    <row r="48" spans="1:12" ht="12.75" customHeight="1">
      <c r="A48" s="651"/>
      <c r="B48" s="653"/>
      <c r="C48" s="653"/>
      <c r="D48" s="653"/>
      <c r="E48" s="653"/>
      <c r="F48" s="653"/>
      <c r="G48" s="653"/>
      <c r="H48" s="653"/>
      <c r="I48" s="653"/>
      <c r="J48" s="651"/>
      <c r="K48" s="658"/>
      <c r="L48" s="651"/>
    </row>
    <row r="49" spans="1:12" ht="12.75" customHeight="1">
      <c r="A49" s="651"/>
      <c r="B49" s="657"/>
      <c r="C49" s="657"/>
      <c r="D49" s="657"/>
      <c r="E49" s="657"/>
      <c r="F49" s="657"/>
      <c r="G49" s="657"/>
      <c r="H49" s="657"/>
      <c r="I49" s="657"/>
      <c r="J49" s="657"/>
      <c r="K49" s="669"/>
      <c r="L49" s="651"/>
    </row>
    <row r="50" spans="1:12" ht="12.75" customHeight="1">
      <c r="A50" s="658"/>
      <c r="B50" s="669"/>
      <c r="C50" s="669"/>
      <c r="D50" s="669"/>
      <c r="E50" s="669"/>
      <c r="F50" s="669"/>
      <c r="G50" s="669"/>
      <c r="H50" s="669"/>
      <c r="I50" s="669"/>
      <c r="J50" s="669"/>
      <c r="K50" s="669"/>
      <c r="L50" s="651"/>
    </row>
    <row r="51" spans="1:12" ht="12.75">
      <c r="A51" s="658"/>
      <c r="B51" s="658"/>
      <c r="C51" s="658"/>
      <c r="D51" s="658"/>
      <c r="E51" s="658"/>
      <c r="F51" s="658"/>
      <c r="G51" s="658"/>
      <c r="H51" s="658"/>
      <c r="I51" s="658"/>
      <c r="J51" s="658"/>
      <c r="K51" s="658"/>
      <c r="L51" s="651"/>
    </row>
    <row r="52" spans="1:12" ht="12.75">
      <c r="A52" s="658"/>
      <c r="B52" s="658"/>
      <c r="C52" s="658"/>
      <c r="D52" s="658"/>
      <c r="E52" s="658"/>
      <c r="F52" s="658"/>
      <c r="G52" s="658"/>
      <c r="H52" s="658"/>
      <c r="I52" s="658"/>
      <c r="J52" s="658"/>
      <c r="K52" s="658"/>
      <c r="L52" s="651"/>
    </row>
    <row r="53" spans="1:12" ht="12.75">
      <c r="A53" s="650" t="s">
        <v>48</v>
      </c>
      <c r="B53" s="651"/>
      <c r="C53" s="651"/>
      <c r="D53" s="651"/>
      <c r="E53" s="651"/>
      <c r="F53" s="651"/>
      <c r="G53" s="651"/>
      <c r="H53" s="651"/>
      <c r="I53" s="651"/>
      <c r="J53" s="651"/>
      <c r="K53" s="658"/>
      <c r="L53" s="651"/>
    </row>
    <row r="54" spans="1:12" ht="36.75" customHeight="1" thickBot="1">
      <c r="A54" s="679"/>
      <c r="B54" s="700" t="s">
        <v>49</v>
      </c>
      <c r="C54" s="688"/>
      <c r="D54" s="688"/>
      <c r="E54" s="688"/>
      <c r="F54" s="688"/>
      <c r="G54" s="688"/>
      <c r="H54" s="688"/>
      <c r="I54" s="688"/>
      <c r="J54" s="688"/>
      <c r="K54" s="688"/>
      <c r="L54" s="679"/>
    </row>
    <row r="55" spans="1:12" ht="12.75" customHeight="1" thickBot="1">
      <c r="A55" s="662"/>
      <c r="B55" s="660"/>
      <c r="C55" s="650" t="s">
        <v>724</v>
      </c>
      <c r="D55" s="651"/>
      <c r="E55" s="660"/>
      <c r="F55" s="650" t="s">
        <v>725</v>
      </c>
      <c r="G55" s="651"/>
      <c r="H55" s="651"/>
      <c r="I55" s="651"/>
      <c r="J55" s="651"/>
      <c r="K55" s="658"/>
      <c r="L55" s="651"/>
    </row>
    <row r="56" spans="1:12" ht="12.75" customHeight="1">
      <c r="A56" s="651"/>
      <c r="B56" s="651"/>
      <c r="C56" s="651"/>
      <c r="D56" s="651"/>
      <c r="E56" s="651"/>
      <c r="F56" s="651"/>
      <c r="G56" s="651"/>
      <c r="H56" s="651"/>
      <c r="I56" s="651"/>
      <c r="J56" s="651"/>
      <c r="K56" s="658"/>
      <c r="L56" s="651"/>
    </row>
    <row r="57" spans="1:12" ht="12.75" customHeight="1" thickBot="1">
      <c r="A57" s="650" t="s">
        <v>39</v>
      </c>
      <c r="B57" s="651"/>
      <c r="C57" s="651"/>
      <c r="D57" s="651"/>
      <c r="E57" s="651"/>
      <c r="F57" s="651"/>
      <c r="G57" s="651"/>
      <c r="H57" s="651"/>
      <c r="I57" s="651"/>
      <c r="J57" s="651"/>
      <c r="K57" s="658"/>
      <c r="L57" s="651"/>
    </row>
    <row r="58" spans="1:12" ht="12.75" customHeight="1" thickBot="1">
      <c r="A58" s="651"/>
      <c r="B58" s="660"/>
      <c r="C58" s="678" t="s">
        <v>40</v>
      </c>
      <c r="D58" s="651"/>
      <c r="E58" s="651"/>
      <c r="F58" s="651"/>
      <c r="G58" s="651"/>
      <c r="H58" s="651"/>
      <c r="I58" s="651"/>
      <c r="J58" s="651"/>
      <c r="K58" s="658"/>
      <c r="L58" s="651"/>
    </row>
    <row r="59" spans="1:12" ht="12.75" customHeight="1" thickBot="1">
      <c r="A59" s="651"/>
      <c r="B59" s="660"/>
      <c r="C59" s="678" t="s">
        <v>41</v>
      </c>
      <c r="D59" s="651"/>
      <c r="E59" s="651"/>
      <c r="F59" s="651"/>
      <c r="G59" s="651"/>
      <c r="H59" s="651"/>
      <c r="I59" s="651"/>
      <c r="J59" s="651"/>
      <c r="K59" s="658"/>
      <c r="L59" s="651"/>
    </row>
    <row r="60" spans="1:12" ht="12.75" customHeight="1" thickBot="1">
      <c r="A60" s="651"/>
      <c r="B60" s="660"/>
      <c r="C60" s="678" t="s">
        <v>42</v>
      </c>
      <c r="D60" s="651"/>
      <c r="E60" s="651"/>
      <c r="F60" s="651"/>
      <c r="G60" s="651"/>
      <c r="H60" s="651"/>
      <c r="I60" s="651"/>
      <c r="J60" s="651"/>
      <c r="K60" s="658"/>
      <c r="L60" s="651"/>
    </row>
    <row r="61" spans="1:12" ht="12.75" customHeight="1" thickBot="1">
      <c r="A61" s="651"/>
      <c r="B61" s="660"/>
      <c r="C61" s="678" t="s">
        <v>43</v>
      </c>
      <c r="D61" s="651"/>
      <c r="E61" s="651"/>
      <c r="F61" s="651"/>
      <c r="G61" s="651"/>
      <c r="H61" s="651"/>
      <c r="I61" s="651"/>
      <c r="J61" s="651"/>
      <c r="K61" s="658"/>
      <c r="L61" s="651"/>
    </row>
    <row r="62" spans="1:12" ht="12.75" customHeight="1" thickBot="1">
      <c r="A62" s="651"/>
      <c r="B62" s="660"/>
      <c r="C62" s="678" t="s">
        <v>44</v>
      </c>
      <c r="D62" s="651"/>
      <c r="E62" s="651"/>
      <c r="F62" s="651"/>
      <c r="G62" s="651"/>
      <c r="H62" s="651"/>
      <c r="I62" s="651"/>
      <c r="J62" s="651"/>
      <c r="K62" s="658"/>
      <c r="L62" s="651"/>
    </row>
    <row r="63" spans="1:12" ht="12.75" customHeight="1">
      <c r="A63" s="651"/>
      <c r="B63" s="650" t="s">
        <v>45</v>
      </c>
      <c r="C63" s="651"/>
      <c r="D63" s="651"/>
      <c r="E63" s="651"/>
      <c r="F63" s="651"/>
      <c r="G63" s="651"/>
      <c r="H63" s="651"/>
      <c r="I63" s="651"/>
      <c r="J63" s="651"/>
      <c r="K63" s="658"/>
      <c r="L63" s="651"/>
    </row>
    <row r="64" spans="1:12" ht="12.75" customHeight="1">
      <c r="A64" s="651"/>
      <c r="B64" s="653"/>
      <c r="C64" s="653"/>
      <c r="D64" s="653"/>
      <c r="E64" s="653"/>
      <c r="F64" s="653"/>
      <c r="G64" s="653"/>
      <c r="H64" s="653"/>
      <c r="I64" s="653"/>
      <c r="J64" s="651"/>
      <c r="K64" s="658"/>
      <c r="L64" s="651"/>
    </row>
    <row r="65" spans="1:12" ht="12.75" customHeight="1">
      <c r="A65" s="651"/>
      <c r="B65" s="657"/>
      <c r="C65" s="657"/>
      <c r="D65" s="657"/>
      <c r="E65" s="657"/>
      <c r="F65" s="657"/>
      <c r="G65" s="657"/>
      <c r="H65" s="657"/>
      <c r="I65" s="657"/>
      <c r="J65" s="657"/>
      <c r="K65" s="669"/>
      <c r="L65" s="651"/>
    </row>
    <row r="66" spans="1:12" ht="12.75" customHeight="1">
      <c r="A66" s="658"/>
      <c r="B66" s="669"/>
      <c r="C66" s="669"/>
      <c r="D66" s="669"/>
      <c r="E66" s="669"/>
      <c r="F66" s="669"/>
      <c r="G66" s="669"/>
      <c r="H66" s="669"/>
      <c r="I66" s="669"/>
      <c r="J66" s="669"/>
      <c r="K66" s="669"/>
      <c r="L66" s="651"/>
    </row>
    <row r="67" spans="1:12" ht="12.75" customHeight="1">
      <c r="A67" s="658"/>
      <c r="B67" s="668"/>
      <c r="C67" s="668"/>
      <c r="D67" s="668"/>
      <c r="E67" s="668"/>
      <c r="F67" s="668"/>
      <c r="G67" s="668"/>
      <c r="H67" s="668"/>
      <c r="I67" s="668"/>
      <c r="J67" s="668"/>
      <c r="K67" s="668"/>
      <c r="L67" s="651"/>
    </row>
    <row r="68" spans="1:12" ht="12.75" customHeight="1">
      <c r="A68" s="658"/>
      <c r="B68" s="668"/>
      <c r="C68" s="668"/>
      <c r="D68" s="668"/>
      <c r="E68" s="668"/>
      <c r="F68" s="668"/>
      <c r="G68" s="668"/>
      <c r="H68" s="668"/>
      <c r="I68" s="668"/>
      <c r="J68" s="668"/>
      <c r="K68" s="668"/>
      <c r="L68" s="651"/>
    </row>
    <row r="69" spans="1:12" ht="12.75">
      <c r="A69" s="650" t="s">
        <v>39</v>
      </c>
      <c r="B69" s="651"/>
      <c r="C69" s="651"/>
      <c r="D69" s="651"/>
      <c r="E69" s="651"/>
      <c r="F69" s="651"/>
      <c r="G69" s="651"/>
      <c r="H69" s="651"/>
      <c r="I69" s="651"/>
      <c r="J69" s="651"/>
      <c r="K69" s="658"/>
      <c r="L69" s="651"/>
    </row>
    <row r="70" spans="1:12" ht="12.75" customHeight="1">
      <c r="A70" s="651"/>
      <c r="B70" s="700" t="s">
        <v>50</v>
      </c>
      <c r="C70" s="691"/>
      <c r="D70" s="691"/>
      <c r="E70" s="691"/>
      <c r="F70" s="691"/>
      <c r="G70" s="691"/>
      <c r="H70" s="691"/>
      <c r="I70" s="691"/>
      <c r="J70" s="691"/>
      <c r="K70" s="691"/>
      <c r="L70" s="693"/>
    </row>
    <row r="71" spans="1:12" ht="12.75" customHeight="1" thickBot="1">
      <c r="A71" s="651"/>
      <c r="B71" s="693"/>
      <c r="C71" s="693"/>
      <c r="D71" s="693"/>
      <c r="E71" s="693"/>
      <c r="F71" s="693"/>
      <c r="G71" s="693"/>
      <c r="H71" s="693"/>
      <c r="I71" s="693"/>
      <c r="J71" s="693"/>
      <c r="K71" s="693"/>
      <c r="L71" s="693"/>
    </row>
    <row r="72" spans="1:12" ht="12.75" customHeight="1" thickBot="1">
      <c r="A72" s="662"/>
      <c r="B72" s="660"/>
      <c r="C72" s="650" t="s">
        <v>724</v>
      </c>
      <c r="D72" s="651"/>
      <c r="E72" s="660"/>
      <c r="F72" s="650" t="s">
        <v>725</v>
      </c>
      <c r="G72" s="651"/>
      <c r="H72" s="651"/>
      <c r="I72" s="651"/>
      <c r="J72" s="651"/>
      <c r="K72" s="658"/>
      <c r="L72" s="651"/>
    </row>
    <row r="73" spans="1:12" ht="12.75" customHeight="1">
      <c r="A73" s="651"/>
      <c r="B73" s="651"/>
      <c r="C73" s="651"/>
      <c r="D73" s="651"/>
      <c r="E73" s="651"/>
      <c r="F73" s="651"/>
      <c r="G73" s="651"/>
      <c r="H73" s="651"/>
      <c r="I73" s="651"/>
      <c r="J73" s="651"/>
      <c r="K73" s="658"/>
      <c r="L73" s="651"/>
    </row>
    <row r="74" spans="1:12" ht="12.75" customHeight="1" thickBot="1">
      <c r="A74" s="650" t="s">
        <v>39</v>
      </c>
      <c r="B74" s="651"/>
      <c r="C74" s="651"/>
      <c r="D74" s="651"/>
      <c r="E74" s="651"/>
      <c r="F74" s="651"/>
      <c r="G74" s="651"/>
      <c r="H74" s="651"/>
      <c r="I74" s="651"/>
      <c r="J74" s="651"/>
      <c r="K74" s="658"/>
      <c r="L74" s="651"/>
    </row>
    <row r="75" spans="1:12" ht="12.75" customHeight="1" thickBot="1">
      <c r="A75" s="651"/>
      <c r="B75" s="660"/>
      <c r="C75" s="678" t="s">
        <v>40</v>
      </c>
      <c r="D75" s="651"/>
      <c r="E75" s="651"/>
      <c r="F75" s="651"/>
      <c r="G75" s="651"/>
      <c r="H75" s="651"/>
      <c r="I75" s="651"/>
      <c r="J75" s="651"/>
      <c r="K75" s="658"/>
      <c r="L75" s="651"/>
    </row>
    <row r="76" spans="1:12" ht="12.75" customHeight="1" thickBot="1">
      <c r="A76" s="651"/>
      <c r="B76" s="660"/>
      <c r="C76" s="678" t="s">
        <v>41</v>
      </c>
      <c r="D76" s="651"/>
      <c r="E76" s="651"/>
      <c r="F76" s="651"/>
      <c r="G76" s="651"/>
      <c r="H76" s="651"/>
      <c r="I76" s="651"/>
      <c r="J76" s="651"/>
      <c r="K76" s="658"/>
      <c r="L76" s="651"/>
    </row>
    <row r="77" spans="1:12" ht="12.75" customHeight="1" thickBot="1">
      <c r="A77" s="651"/>
      <c r="B77" s="660"/>
      <c r="C77" s="678" t="s">
        <v>42</v>
      </c>
      <c r="D77" s="651"/>
      <c r="E77" s="651"/>
      <c r="F77" s="651"/>
      <c r="G77" s="651"/>
      <c r="H77" s="651"/>
      <c r="I77" s="651"/>
      <c r="J77" s="651"/>
      <c r="K77" s="658"/>
      <c r="L77" s="651"/>
    </row>
    <row r="78" spans="1:12" ht="12.75" customHeight="1" thickBot="1">
      <c r="A78" s="651"/>
      <c r="B78" s="660"/>
      <c r="C78" s="678" t="s">
        <v>43</v>
      </c>
      <c r="D78" s="651"/>
      <c r="E78" s="651"/>
      <c r="F78" s="651"/>
      <c r="G78" s="651"/>
      <c r="H78" s="651"/>
      <c r="I78" s="651"/>
      <c r="J78" s="651"/>
      <c r="K78" s="658"/>
      <c r="L78" s="651"/>
    </row>
    <row r="79" spans="1:12" ht="12.75" customHeight="1" thickBot="1">
      <c r="A79" s="651"/>
      <c r="B79" s="660"/>
      <c r="C79" s="678" t="s">
        <v>44</v>
      </c>
      <c r="D79" s="651"/>
      <c r="E79" s="651"/>
      <c r="F79" s="651"/>
      <c r="G79" s="651"/>
      <c r="H79" s="651"/>
      <c r="I79" s="651"/>
      <c r="J79" s="651"/>
      <c r="K79" s="658"/>
      <c r="L79" s="651"/>
    </row>
    <row r="80" spans="1:12" ht="12.75" customHeight="1">
      <c r="A80" s="651"/>
      <c r="B80" s="650" t="s">
        <v>45</v>
      </c>
      <c r="C80" s="651"/>
      <c r="D80" s="651"/>
      <c r="E80" s="651"/>
      <c r="F80" s="651"/>
      <c r="G80" s="651"/>
      <c r="H80" s="651"/>
      <c r="I80" s="651"/>
      <c r="J80" s="651"/>
      <c r="K80" s="658"/>
      <c r="L80" s="651"/>
    </row>
    <row r="81" spans="1:12" ht="12.75" customHeight="1">
      <c r="A81" s="651"/>
      <c r="B81" s="653"/>
      <c r="C81" s="653"/>
      <c r="D81" s="653"/>
      <c r="E81" s="653"/>
      <c r="F81" s="653"/>
      <c r="G81" s="653"/>
      <c r="H81" s="653"/>
      <c r="I81" s="653"/>
      <c r="J81" s="651"/>
      <c r="K81" s="658"/>
      <c r="L81" s="651"/>
    </row>
    <row r="82" spans="1:12" ht="12.75" customHeight="1">
      <c r="A82" s="651"/>
      <c r="B82" s="657"/>
      <c r="C82" s="657"/>
      <c r="D82" s="657"/>
      <c r="E82" s="657"/>
      <c r="F82" s="657"/>
      <c r="G82" s="657"/>
      <c r="H82" s="657"/>
      <c r="I82" s="657"/>
      <c r="J82" s="657"/>
      <c r="K82" s="669"/>
      <c r="L82" s="651"/>
    </row>
    <row r="83" spans="1:12" ht="12.75" customHeight="1">
      <c r="A83" s="658"/>
      <c r="B83" s="669"/>
      <c r="C83" s="669"/>
      <c r="D83" s="669"/>
      <c r="E83" s="669"/>
      <c r="F83" s="669"/>
      <c r="G83" s="669"/>
      <c r="H83" s="669"/>
      <c r="I83" s="669"/>
      <c r="J83" s="669"/>
      <c r="K83" s="669"/>
      <c r="L83" s="651"/>
    </row>
    <row r="84" spans="1:12" ht="12.75">
      <c r="A84" s="658"/>
      <c r="B84" s="668"/>
      <c r="C84" s="668"/>
      <c r="D84" s="668"/>
      <c r="E84" s="668"/>
      <c r="F84" s="668"/>
      <c r="G84" s="668"/>
      <c r="H84" s="668"/>
      <c r="I84" s="668"/>
      <c r="J84" s="668"/>
      <c r="K84" s="668"/>
      <c r="L84" s="651"/>
    </row>
    <row r="85" spans="1:12" ht="12.75">
      <c r="A85" s="658"/>
      <c r="B85" s="658"/>
      <c r="C85" s="658"/>
      <c r="D85" s="658"/>
      <c r="E85" s="658"/>
      <c r="F85" s="658"/>
      <c r="G85" s="658"/>
      <c r="H85" s="658"/>
      <c r="I85" s="658"/>
      <c r="J85" s="658"/>
      <c r="K85" s="658"/>
      <c r="L85" s="651"/>
    </row>
    <row r="86" spans="1:12" ht="12.75" customHeight="1">
      <c r="A86" s="650" t="s">
        <v>51</v>
      </c>
      <c r="B86" s="651"/>
      <c r="C86" s="651"/>
      <c r="D86" s="651"/>
      <c r="E86" s="651"/>
      <c r="F86" s="651"/>
      <c r="G86" s="651"/>
      <c r="H86" s="651"/>
      <c r="I86" s="651"/>
      <c r="J86" s="651"/>
      <c r="K86" s="658"/>
      <c r="L86" s="651"/>
    </row>
    <row r="87" spans="1:12" ht="25.5" customHeight="1" thickBot="1">
      <c r="A87" s="651"/>
      <c r="B87" s="700" t="s">
        <v>52</v>
      </c>
      <c r="C87" s="688"/>
      <c r="D87" s="688"/>
      <c r="E87" s="688"/>
      <c r="F87" s="688"/>
      <c r="G87" s="688"/>
      <c r="H87" s="688"/>
      <c r="I87" s="688"/>
      <c r="J87" s="688"/>
      <c r="K87" s="688"/>
      <c r="L87" s="651"/>
    </row>
    <row r="88" spans="1:12" ht="12.75" customHeight="1" thickBot="1">
      <c r="A88" s="662"/>
      <c r="B88" s="660"/>
      <c r="C88" s="650" t="s">
        <v>724</v>
      </c>
      <c r="D88" s="651"/>
      <c r="E88" s="660"/>
      <c r="F88" s="650" t="s">
        <v>725</v>
      </c>
      <c r="G88" s="651"/>
      <c r="H88" s="651"/>
      <c r="I88" s="651"/>
      <c r="J88" s="651"/>
      <c r="K88" s="658"/>
      <c r="L88" s="651"/>
    </row>
    <row r="89" spans="1:12" ht="12.75" customHeight="1">
      <c r="A89" s="651"/>
      <c r="B89" s="651"/>
      <c r="C89" s="651"/>
      <c r="D89" s="651"/>
      <c r="E89" s="651"/>
      <c r="F89" s="651"/>
      <c r="G89" s="651"/>
      <c r="H89" s="651"/>
      <c r="I89" s="651"/>
      <c r="J89" s="651"/>
      <c r="K89" s="658"/>
      <c r="L89" s="651"/>
    </row>
    <row r="90" spans="1:12" ht="12.75" customHeight="1" thickBot="1">
      <c r="A90" s="650" t="s">
        <v>39</v>
      </c>
      <c r="B90" s="651"/>
      <c r="C90" s="651"/>
      <c r="D90" s="651"/>
      <c r="E90" s="651"/>
      <c r="F90" s="651"/>
      <c r="G90" s="651"/>
      <c r="H90" s="651"/>
      <c r="I90" s="651"/>
      <c r="J90" s="651"/>
      <c r="K90" s="658"/>
      <c r="L90" s="651"/>
    </row>
    <row r="91" spans="1:12" ht="12.75" customHeight="1" thickBot="1">
      <c r="A91" s="651"/>
      <c r="B91" s="660"/>
      <c r="C91" s="678" t="s">
        <v>40</v>
      </c>
      <c r="D91" s="651"/>
      <c r="E91" s="651"/>
      <c r="F91" s="651"/>
      <c r="G91" s="651"/>
      <c r="H91" s="651"/>
      <c r="I91" s="651"/>
      <c r="J91" s="651"/>
      <c r="K91" s="658"/>
      <c r="L91" s="651"/>
    </row>
    <row r="92" spans="1:12" ht="12.75" customHeight="1" thickBot="1">
      <c r="A92" s="651"/>
      <c r="B92" s="660"/>
      <c r="C92" s="678" t="s">
        <v>41</v>
      </c>
      <c r="D92" s="651"/>
      <c r="E92" s="651"/>
      <c r="F92" s="651"/>
      <c r="G92" s="651"/>
      <c r="H92" s="651"/>
      <c r="I92" s="651"/>
      <c r="J92" s="651"/>
      <c r="K92" s="658"/>
      <c r="L92" s="651"/>
    </row>
    <row r="93" spans="1:12" ht="12.75" customHeight="1" thickBot="1">
      <c r="A93" s="651"/>
      <c r="B93" s="660"/>
      <c r="C93" s="678" t="s">
        <v>42</v>
      </c>
      <c r="D93" s="651"/>
      <c r="E93" s="651"/>
      <c r="F93" s="651"/>
      <c r="G93" s="651"/>
      <c r="H93" s="651"/>
      <c r="I93" s="651"/>
      <c r="J93" s="651"/>
      <c r="K93" s="658"/>
      <c r="L93" s="651"/>
    </row>
    <row r="94" spans="1:12" ht="12.75" customHeight="1" thickBot="1">
      <c r="A94" s="651"/>
      <c r="B94" s="660"/>
      <c r="C94" s="678" t="s">
        <v>43</v>
      </c>
      <c r="D94" s="651"/>
      <c r="E94" s="651"/>
      <c r="F94" s="651"/>
      <c r="G94" s="651"/>
      <c r="H94" s="651"/>
      <c r="I94" s="651"/>
      <c r="J94" s="651"/>
      <c r="K94" s="658"/>
      <c r="L94" s="651"/>
    </row>
    <row r="95" spans="1:12" ht="12.75" customHeight="1" thickBot="1">
      <c r="A95" s="651"/>
      <c r="B95" s="660"/>
      <c r="C95" s="678" t="s">
        <v>44</v>
      </c>
      <c r="D95" s="651"/>
      <c r="E95" s="651"/>
      <c r="F95" s="651"/>
      <c r="G95" s="651"/>
      <c r="H95" s="651"/>
      <c r="I95" s="651"/>
      <c r="J95" s="651"/>
      <c r="K95" s="658"/>
      <c r="L95" s="651"/>
    </row>
    <row r="96" spans="1:12" ht="12.75" customHeight="1">
      <c r="A96" s="651"/>
      <c r="B96" s="650" t="s">
        <v>45</v>
      </c>
      <c r="C96" s="651"/>
      <c r="D96" s="651"/>
      <c r="E96" s="651"/>
      <c r="F96" s="651"/>
      <c r="G96" s="651"/>
      <c r="H96" s="651"/>
      <c r="I96" s="651"/>
      <c r="J96" s="651"/>
      <c r="K96" s="658"/>
      <c r="L96" s="651"/>
    </row>
    <row r="97" spans="1:12" ht="12.75" customHeight="1">
      <c r="A97" s="651"/>
      <c r="B97" s="653"/>
      <c r="C97" s="653"/>
      <c r="D97" s="653"/>
      <c r="E97" s="653"/>
      <c r="F97" s="653"/>
      <c r="G97" s="653"/>
      <c r="H97" s="653"/>
      <c r="I97" s="653"/>
      <c r="J97" s="651"/>
      <c r="K97" s="658"/>
      <c r="L97" s="651"/>
    </row>
    <row r="98" spans="1:12" ht="12.75" customHeight="1">
      <c r="A98" s="651"/>
      <c r="B98" s="657"/>
      <c r="C98" s="657"/>
      <c r="D98" s="657"/>
      <c r="E98" s="657"/>
      <c r="F98" s="657"/>
      <c r="G98" s="657"/>
      <c r="H98" s="657"/>
      <c r="I98" s="657"/>
      <c r="J98" s="657"/>
      <c r="K98" s="669"/>
      <c r="L98" s="651"/>
    </row>
    <row r="99" spans="1:12" ht="12.75" customHeight="1">
      <c r="A99" s="658"/>
      <c r="B99" s="669"/>
      <c r="C99" s="669"/>
      <c r="D99" s="669"/>
      <c r="E99" s="669"/>
      <c r="F99" s="669"/>
      <c r="G99" s="669"/>
      <c r="H99" s="669"/>
      <c r="I99" s="669"/>
      <c r="J99" s="669"/>
      <c r="K99" s="669"/>
      <c r="L99" s="651"/>
    </row>
    <row r="100" spans="1:12" ht="12.75" customHeight="1">
      <c r="A100" s="658"/>
      <c r="B100" s="658"/>
      <c r="C100" s="658"/>
      <c r="D100" s="658"/>
      <c r="E100" s="658"/>
      <c r="F100" s="658"/>
      <c r="G100" s="658"/>
      <c r="H100" s="658"/>
      <c r="I100" s="658"/>
      <c r="J100" s="658"/>
      <c r="K100" s="658"/>
      <c r="L100" s="651"/>
    </row>
    <row r="101" spans="1:12" ht="12.75" customHeight="1">
      <c r="A101" s="651"/>
      <c r="B101" s="651"/>
      <c r="C101" s="651"/>
      <c r="D101" s="651"/>
      <c r="E101" s="651"/>
      <c r="F101" s="651"/>
      <c r="G101" s="651"/>
      <c r="H101" s="651"/>
      <c r="I101" s="651"/>
      <c r="J101" s="651"/>
      <c r="K101" s="651"/>
      <c r="L101" s="651"/>
    </row>
    <row r="102" spans="1:12" ht="12.75" customHeight="1">
      <c r="A102" s="650" t="s">
        <v>53</v>
      </c>
      <c r="B102" s="651"/>
      <c r="C102" s="651"/>
      <c r="D102" s="651"/>
      <c r="E102" s="651"/>
      <c r="F102" s="651"/>
      <c r="G102" s="651"/>
      <c r="H102" s="651"/>
      <c r="I102" s="651"/>
      <c r="J102" s="651"/>
      <c r="K102" s="658"/>
      <c r="L102" s="651"/>
    </row>
    <row r="103" spans="1:12" ht="24" customHeight="1" thickBot="1">
      <c r="A103" s="651"/>
      <c r="B103" s="700" t="s">
        <v>54</v>
      </c>
      <c r="C103" s="688"/>
      <c r="D103" s="688"/>
      <c r="E103" s="688"/>
      <c r="F103" s="688"/>
      <c r="G103" s="688"/>
      <c r="H103" s="688"/>
      <c r="I103" s="688"/>
      <c r="J103" s="688"/>
      <c r="K103" s="688"/>
      <c r="L103" s="651"/>
    </row>
    <row r="104" spans="1:12" ht="12.75" customHeight="1" thickBot="1">
      <c r="A104" s="662"/>
      <c r="B104" s="660"/>
      <c r="C104" s="650" t="s">
        <v>724</v>
      </c>
      <c r="D104" s="651"/>
      <c r="E104" s="660"/>
      <c r="F104" s="650" t="s">
        <v>725</v>
      </c>
      <c r="G104" s="651"/>
      <c r="H104" s="651"/>
      <c r="I104" s="651"/>
      <c r="J104" s="651"/>
      <c r="K104" s="658"/>
      <c r="L104" s="651"/>
    </row>
    <row r="105" spans="1:12" ht="12.75" customHeight="1">
      <c r="A105" s="651"/>
      <c r="B105" s="651"/>
      <c r="C105" s="651"/>
      <c r="D105" s="651"/>
      <c r="E105" s="651"/>
      <c r="F105" s="651"/>
      <c r="G105" s="651"/>
      <c r="H105" s="651"/>
      <c r="I105" s="651"/>
      <c r="J105" s="651"/>
      <c r="K105" s="658"/>
      <c r="L105" s="651"/>
    </row>
    <row r="106" spans="1:12" ht="12.75" customHeight="1" thickBot="1">
      <c r="A106" s="650" t="s">
        <v>39</v>
      </c>
      <c r="B106" s="651"/>
      <c r="C106" s="651"/>
      <c r="D106" s="651"/>
      <c r="E106" s="651"/>
      <c r="F106" s="651"/>
      <c r="G106" s="651"/>
      <c r="H106" s="651"/>
      <c r="I106" s="651"/>
      <c r="J106" s="651"/>
      <c r="K106" s="658"/>
      <c r="L106" s="651"/>
    </row>
    <row r="107" spans="1:12" ht="12.75" customHeight="1" thickBot="1">
      <c r="A107" s="651"/>
      <c r="B107" s="660"/>
      <c r="C107" s="678" t="s">
        <v>40</v>
      </c>
      <c r="D107" s="651"/>
      <c r="E107" s="651"/>
      <c r="F107" s="651"/>
      <c r="G107" s="651"/>
      <c r="H107" s="651"/>
      <c r="I107" s="651"/>
      <c r="J107" s="651"/>
      <c r="K107" s="658"/>
      <c r="L107" s="651"/>
    </row>
    <row r="108" spans="1:12" ht="12.75" customHeight="1" thickBot="1">
      <c r="A108" s="651"/>
      <c r="B108" s="660"/>
      <c r="C108" s="678" t="s">
        <v>41</v>
      </c>
      <c r="D108" s="651"/>
      <c r="E108" s="651"/>
      <c r="F108" s="651"/>
      <c r="G108" s="651"/>
      <c r="H108" s="651"/>
      <c r="I108" s="651"/>
      <c r="J108" s="651"/>
      <c r="K108" s="658"/>
      <c r="L108" s="651"/>
    </row>
    <row r="109" spans="1:12" ht="12.75" customHeight="1" thickBot="1">
      <c r="A109" s="651"/>
      <c r="B109" s="660"/>
      <c r="C109" s="678" t="s">
        <v>42</v>
      </c>
      <c r="D109" s="651"/>
      <c r="E109" s="651"/>
      <c r="F109" s="651"/>
      <c r="G109" s="651"/>
      <c r="H109" s="651"/>
      <c r="I109" s="651"/>
      <c r="J109" s="651"/>
      <c r="K109" s="658"/>
      <c r="L109" s="651"/>
    </row>
    <row r="110" spans="1:12" ht="12.75" customHeight="1" thickBot="1">
      <c r="A110" s="651"/>
      <c r="B110" s="660"/>
      <c r="C110" s="678" t="s">
        <v>43</v>
      </c>
      <c r="D110" s="651"/>
      <c r="E110" s="651"/>
      <c r="F110" s="651"/>
      <c r="G110" s="651"/>
      <c r="H110" s="651"/>
      <c r="I110" s="651"/>
      <c r="J110" s="651"/>
      <c r="K110" s="658"/>
      <c r="L110" s="651"/>
    </row>
    <row r="111" spans="1:12" ht="13.5" thickBot="1">
      <c r="A111" s="651"/>
      <c r="B111" s="660"/>
      <c r="C111" s="678" t="s">
        <v>44</v>
      </c>
      <c r="D111" s="651"/>
      <c r="E111" s="651"/>
      <c r="F111" s="651"/>
      <c r="G111" s="651"/>
      <c r="H111" s="651"/>
      <c r="I111" s="651"/>
      <c r="J111" s="651"/>
      <c r="K111" s="658"/>
      <c r="L111" s="651"/>
    </row>
    <row r="112" spans="1:12" ht="12.75">
      <c r="A112" s="651"/>
      <c r="B112" s="650" t="s">
        <v>45</v>
      </c>
      <c r="C112" s="651"/>
      <c r="D112" s="651"/>
      <c r="E112" s="651"/>
      <c r="F112" s="651"/>
      <c r="G112" s="651"/>
      <c r="H112" s="651"/>
      <c r="I112" s="651"/>
      <c r="J112" s="651"/>
      <c r="K112" s="658"/>
      <c r="L112" s="651"/>
    </row>
    <row r="113" spans="1:12" ht="12.75">
      <c r="A113" s="651"/>
      <c r="B113" s="653"/>
      <c r="C113" s="653"/>
      <c r="D113" s="653"/>
      <c r="E113" s="653"/>
      <c r="F113" s="653"/>
      <c r="G113" s="653"/>
      <c r="H113" s="653"/>
      <c r="I113" s="653"/>
      <c r="J113" s="651"/>
      <c r="K113" s="658"/>
      <c r="L113" s="651"/>
    </row>
    <row r="114" spans="1:12" ht="12.75">
      <c r="A114" s="651"/>
      <c r="B114" s="657"/>
      <c r="C114" s="657"/>
      <c r="D114" s="657"/>
      <c r="E114" s="657"/>
      <c r="F114" s="657"/>
      <c r="G114" s="657"/>
      <c r="H114" s="657"/>
      <c r="I114" s="657"/>
      <c r="J114" s="657"/>
      <c r="K114" s="669"/>
      <c r="L114" s="651"/>
    </row>
    <row r="115" spans="1:12" ht="12.75" customHeight="1">
      <c r="A115" s="658"/>
      <c r="B115" s="669"/>
      <c r="C115" s="669"/>
      <c r="D115" s="669"/>
      <c r="E115" s="669"/>
      <c r="F115" s="669"/>
      <c r="G115" s="669"/>
      <c r="H115" s="669"/>
      <c r="I115" s="669"/>
      <c r="J115" s="669"/>
      <c r="K115" s="669"/>
      <c r="L115" s="651"/>
    </row>
    <row r="116" spans="1:12" ht="12.75" customHeight="1">
      <c r="A116" s="658"/>
      <c r="B116" s="668"/>
      <c r="C116" s="668"/>
      <c r="D116" s="668"/>
      <c r="E116" s="668"/>
      <c r="F116" s="668"/>
      <c r="G116" s="668"/>
      <c r="H116" s="668"/>
      <c r="I116" s="668"/>
      <c r="J116" s="668"/>
      <c r="K116" s="668"/>
      <c r="L116" s="651"/>
    </row>
    <row r="117" spans="1:12" ht="12.75">
      <c r="A117" s="658"/>
      <c r="B117" s="658"/>
      <c r="C117" s="658"/>
      <c r="D117" s="658"/>
      <c r="E117" s="658"/>
      <c r="F117" s="658"/>
      <c r="G117" s="658"/>
      <c r="H117" s="658"/>
      <c r="I117" s="658"/>
      <c r="J117" s="658"/>
      <c r="K117" s="658"/>
      <c r="L117" s="651"/>
    </row>
    <row r="118" spans="1:12" ht="12.75">
      <c r="A118" s="650" t="s">
        <v>55</v>
      </c>
      <c r="B118" s="651"/>
      <c r="C118" s="651"/>
      <c r="D118" s="651"/>
      <c r="E118" s="651"/>
      <c r="F118" s="651"/>
      <c r="G118" s="651"/>
      <c r="H118" s="651"/>
      <c r="I118" s="651"/>
      <c r="J118" s="651"/>
      <c r="K118" s="658"/>
      <c r="L118" s="651"/>
    </row>
    <row r="119" spans="1:12" ht="85.5" customHeight="1" thickBot="1">
      <c r="A119" s="651"/>
      <c r="B119" s="700" t="s">
        <v>56</v>
      </c>
      <c r="C119" s="691"/>
      <c r="D119" s="691"/>
      <c r="E119" s="691"/>
      <c r="F119" s="691"/>
      <c r="G119" s="691"/>
      <c r="H119" s="691"/>
      <c r="I119" s="691"/>
      <c r="J119" s="691"/>
      <c r="K119" s="691"/>
      <c r="L119" s="692"/>
    </row>
    <row r="120" spans="1:12" ht="12.75" customHeight="1" thickBot="1">
      <c r="A120" s="662"/>
      <c r="B120" s="660"/>
      <c r="C120" s="650" t="s">
        <v>724</v>
      </c>
      <c r="D120" s="651"/>
      <c r="E120" s="660"/>
      <c r="F120" s="650" t="s">
        <v>725</v>
      </c>
      <c r="G120" s="651"/>
      <c r="H120" s="651"/>
      <c r="I120" s="651"/>
      <c r="J120" s="651"/>
      <c r="K120" s="658"/>
      <c r="L120" s="651"/>
    </row>
    <row r="121" spans="1:12" ht="12.75">
      <c r="A121" s="651"/>
      <c r="B121" s="651"/>
      <c r="C121" s="651"/>
      <c r="D121" s="651"/>
      <c r="E121" s="651"/>
      <c r="F121" s="651"/>
      <c r="G121" s="651"/>
      <c r="H121" s="651"/>
      <c r="I121" s="651"/>
      <c r="J121" s="651"/>
      <c r="K121" s="658"/>
      <c r="L121" s="651"/>
    </row>
    <row r="122" spans="1:12" ht="13.5" thickBot="1">
      <c r="A122" s="650" t="s">
        <v>39</v>
      </c>
      <c r="B122" s="651"/>
      <c r="C122" s="651"/>
      <c r="D122" s="651"/>
      <c r="E122" s="651"/>
      <c r="F122" s="651"/>
      <c r="G122" s="651"/>
      <c r="H122" s="651"/>
      <c r="I122" s="651"/>
      <c r="J122" s="651"/>
      <c r="K122" s="658"/>
      <c r="L122" s="651"/>
    </row>
    <row r="123" spans="1:12" ht="13.5" thickBot="1">
      <c r="A123" s="651"/>
      <c r="B123" s="660"/>
      <c r="C123" s="678" t="s">
        <v>40</v>
      </c>
      <c r="D123" s="651"/>
      <c r="E123" s="651"/>
      <c r="F123" s="651"/>
      <c r="G123" s="651"/>
      <c r="H123" s="651"/>
      <c r="I123" s="651"/>
      <c r="J123" s="651"/>
      <c r="K123" s="658"/>
      <c r="L123" s="651"/>
    </row>
    <row r="124" spans="1:12" ht="13.5" thickBot="1">
      <c r="A124" s="651"/>
      <c r="B124" s="660"/>
      <c r="C124" s="678" t="s">
        <v>41</v>
      </c>
      <c r="D124" s="651"/>
      <c r="E124" s="651"/>
      <c r="F124" s="651"/>
      <c r="G124" s="651"/>
      <c r="H124" s="651"/>
      <c r="I124" s="651"/>
      <c r="J124" s="651"/>
      <c r="K124" s="658"/>
      <c r="L124" s="651"/>
    </row>
    <row r="125" spans="1:12" ht="13.5" thickBot="1">
      <c r="A125" s="651"/>
      <c r="B125" s="660"/>
      <c r="C125" s="678" t="s">
        <v>42</v>
      </c>
      <c r="D125" s="651"/>
      <c r="E125" s="651"/>
      <c r="F125" s="651"/>
      <c r="G125" s="651"/>
      <c r="H125" s="651"/>
      <c r="I125" s="651"/>
      <c r="J125" s="651"/>
      <c r="K125" s="658"/>
      <c r="L125" s="651"/>
    </row>
    <row r="126" spans="1:12" ht="13.5" thickBot="1">
      <c r="A126" s="651"/>
      <c r="B126" s="660"/>
      <c r="C126" s="678" t="s">
        <v>43</v>
      </c>
      <c r="D126" s="651"/>
      <c r="E126" s="651"/>
      <c r="F126" s="651"/>
      <c r="G126" s="651"/>
      <c r="H126" s="651"/>
      <c r="I126" s="651"/>
      <c r="J126" s="651"/>
      <c r="K126" s="658"/>
      <c r="L126" s="651"/>
    </row>
    <row r="127" spans="1:12" ht="13.5" thickBot="1">
      <c r="A127" s="651"/>
      <c r="B127" s="660"/>
      <c r="C127" s="678" t="s">
        <v>44</v>
      </c>
      <c r="D127" s="651"/>
      <c r="E127" s="651"/>
      <c r="F127" s="651"/>
      <c r="G127" s="651"/>
      <c r="H127" s="651"/>
      <c r="I127" s="651"/>
      <c r="J127" s="651"/>
      <c r="K127" s="658"/>
      <c r="L127" s="651"/>
    </row>
    <row r="128" spans="1:12" ht="12.75">
      <c r="A128" s="650" t="s">
        <v>57</v>
      </c>
      <c r="B128" s="651"/>
      <c r="C128" s="651"/>
      <c r="D128" s="651"/>
      <c r="E128" s="651"/>
      <c r="F128" s="651"/>
      <c r="G128" s="651"/>
      <c r="H128" s="651"/>
      <c r="I128" s="651"/>
      <c r="J128" s="658"/>
      <c r="K128" s="651"/>
      <c r="L128" s="651"/>
    </row>
    <row r="129" spans="1:12" ht="12.75">
      <c r="A129" s="651"/>
      <c r="B129" s="653"/>
      <c r="C129" s="653"/>
      <c r="D129" s="653"/>
      <c r="E129" s="653"/>
      <c r="F129" s="653"/>
      <c r="G129" s="653"/>
      <c r="H129" s="653"/>
      <c r="I129" s="653"/>
      <c r="J129" s="651"/>
      <c r="K129" s="658"/>
      <c r="L129" s="651"/>
    </row>
    <row r="130" spans="1:12" ht="12.75">
      <c r="A130" s="651"/>
      <c r="B130" s="657"/>
      <c r="C130" s="657"/>
      <c r="D130" s="657"/>
      <c r="E130" s="657"/>
      <c r="F130" s="657"/>
      <c r="G130" s="657"/>
      <c r="H130" s="657"/>
      <c r="I130" s="657"/>
      <c r="J130" s="657"/>
      <c r="K130" s="669"/>
      <c r="L130" s="651"/>
    </row>
    <row r="131" spans="1:12" ht="12.75">
      <c r="A131" s="658"/>
      <c r="B131" s="669"/>
      <c r="C131" s="669"/>
      <c r="D131" s="669"/>
      <c r="E131" s="669"/>
      <c r="F131" s="669"/>
      <c r="G131" s="669"/>
      <c r="H131" s="669"/>
      <c r="I131" s="669"/>
      <c r="J131" s="669"/>
      <c r="K131" s="669"/>
      <c r="L131" s="651"/>
    </row>
    <row r="132" spans="1:12" ht="12.75">
      <c r="A132" s="658"/>
      <c r="B132" s="669"/>
      <c r="C132" s="669"/>
      <c r="D132" s="669"/>
      <c r="E132" s="669"/>
      <c r="F132" s="669"/>
      <c r="G132" s="669"/>
      <c r="H132" s="669"/>
      <c r="I132" s="669"/>
      <c r="J132" s="669"/>
      <c r="K132" s="669"/>
      <c r="L132" s="651"/>
    </row>
    <row r="133" spans="1:12" ht="12.75">
      <c r="A133" s="658"/>
      <c r="B133" s="658"/>
      <c r="C133" s="658"/>
      <c r="D133" s="658"/>
      <c r="E133" s="658"/>
      <c r="F133" s="658"/>
      <c r="G133" s="658"/>
      <c r="H133" s="658"/>
      <c r="I133" s="658"/>
      <c r="J133" s="658"/>
      <c r="K133" s="658"/>
      <c r="L133" s="651"/>
    </row>
    <row r="134" spans="1:12" ht="13.5" thickBot="1">
      <c r="A134" s="690" t="s">
        <v>58</v>
      </c>
      <c r="B134" s="690"/>
      <c r="C134" s="690"/>
      <c r="D134" s="690"/>
      <c r="E134" s="690"/>
      <c r="F134" s="690"/>
      <c r="G134" s="690"/>
      <c r="H134" s="690"/>
      <c r="I134" s="690"/>
      <c r="J134" s="658"/>
      <c r="K134" s="658"/>
      <c r="L134" s="651"/>
    </row>
    <row r="135" spans="1:12" ht="12.75" customHeight="1" thickBot="1">
      <c r="A135" s="662"/>
      <c r="B135" s="660"/>
      <c r="C135" s="650" t="s">
        <v>724</v>
      </c>
      <c r="D135" s="651"/>
      <c r="E135" s="660"/>
      <c r="F135" s="650" t="s">
        <v>725</v>
      </c>
      <c r="G135" s="651"/>
      <c r="H135" s="651"/>
      <c r="I135" s="651"/>
      <c r="J135" s="658"/>
      <c r="K135" s="658"/>
      <c r="L135" s="651"/>
    </row>
    <row r="136" spans="1:12" ht="12.75" customHeight="1">
      <c r="A136" s="662"/>
      <c r="B136" s="655"/>
      <c r="C136" s="651"/>
      <c r="D136" s="651"/>
      <c r="E136" s="655"/>
      <c r="F136" s="651"/>
      <c r="G136" s="651"/>
      <c r="H136" s="651"/>
      <c r="I136" s="651"/>
      <c r="J136" s="658"/>
      <c r="K136" s="658"/>
      <c r="L136" s="651"/>
    </row>
    <row r="137" spans="1:12" ht="12.75">
      <c r="A137" s="658"/>
      <c r="B137" s="658"/>
      <c r="C137" s="658"/>
      <c r="D137" s="658"/>
      <c r="E137" s="658"/>
      <c r="F137" s="658"/>
      <c r="G137" s="658"/>
      <c r="H137" s="658"/>
      <c r="I137" s="658"/>
      <c r="J137" s="658"/>
      <c r="K137" s="658"/>
      <c r="L137" s="651"/>
    </row>
    <row r="138" spans="1:12" ht="12.75">
      <c r="A138" s="690" t="s">
        <v>59</v>
      </c>
      <c r="B138" s="690"/>
      <c r="C138" s="690"/>
      <c r="D138" s="690"/>
      <c r="E138" s="690"/>
      <c r="F138" s="690"/>
      <c r="G138" s="690"/>
      <c r="H138" s="690"/>
      <c r="I138" s="690"/>
      <c r="J138" s="651"/>
      <c r="K138" s="658"/>
      <c r="L138" s="651"/>
    </row>
    <row r="139" spans="1:12" ht="25.5" customHeight="1" thickBot="1">
      <c r="A139" s="651"/>
      <c r="B139" s="700" t="s">
        <v>60</v>
      </c>
      <c r="C139" s="689"/>
      <c r="D139" s="689"/>
      <c r="E139" s="689"/>
      <c r="F139" s="689"/>
      <c r="G139" s="689"/>
      <c r="H139" s="689"/>
      <c r="I139" s="689"/>
      <c r="J139" s="689"/>
      <c r="K139" s="689"/>
      <c r="L139" s="651"/>
    </row>
    <row r="140" spans="1:12" ht="12.75" customHeight="1" thickBot="1">
      <c r="A140" s="662"/>
      <c r="B140" s="660"/>
      <c r="C140" s="650" t="s">
        <v>724</v>
      </c>
      <c r="D140" s="651"/>
      <c r="E140" s="660"/>
      <c r="F140" s="650" t="s">
        <v>725</v>
      </c>
      <c r="G140" s="651"/>
      <c r="H140" s="651"/>
      <c r="I140" s="651"/>
      <c r="J140" s="651"/>
      <c r="K140" s="658"/>
      <c r="L140" s="651"/>
    </row>
    <row r="141" spans="1:12" ht="12.75" customHeight="1">
      <c r="A141" s="662"/>
      <c r="B141" s="655"/>
      <c r="C141" s="651"/>
      <c r="D141" s="651"/>
      <c r="E141" s="655"/>
      <c r="F141" s="651"/>
      <c r="G141" s="651"/>
      <c r="H141" s="651"/>
      <c r="I141" s="651"/>
      <c r="J141" s="651"/>
      <c r="K141" s="658"/>
      <c r="L141" s="651"/>
    </row>
    <row r="142" spans="1:12" ht="12.75" customHeight="1" thickBot="1">
      <c r="A142" s="690" t="s">
        <v>39</v>
      </c>
      <c r="B142" s="690"/>
      <c r="C142" s="690"/>
      <c r="D142" s="690"/>
      <c r="E142" s="690"/>
      <c r="F142" s="690"/>
      <c r="G142" s="651"/>
      <c r="H142" s="651"/>
      <c r="I142" s="651"/>
      <c r="J142" s="651"/>
      <c r="K142" s="658"/>
      <c r="L142" s="651"/>
    </row>
    <row r="143" spans="1:12" ht="12.75" customHeight="1" thickBot="1">
      <c r="A143" s="651"/>
      <c r="B143" s="660"/>
      <c r="C143" s="678" t="s">
        <v>40</v>
      </c>
      <c r="D143" s="678"/>
      <c r="E143" s="678"/>
      <c r="G143" s="651"/>
      <c r="H143" s="651"/>
      <c r="I143" s="651"/>
      <c r="J143" s="651"/>
      <c r="K143" s="658"/>
      <c r="L143" s="651"/>
    </row>
    <row r="144" spans="1:12" ht="12.75" customHeight="1" thickBot="1">
      <c r="A144" s="651"/>
      <c r="B144" s="660"/>
      <c r="C144" s="678" t="s">
        <v>41</v>
      </c>
      <c r="D144" s="678"/>
      <c r="E144" s="678"/>
      <c r="G144" s="651"/>
      <c r="H144" s="651"/>
      <c r="I144" s="651"/>
      <c r="J144" s="651"/>
      <c r="K144" s="658"/>
      <c r="L144" s="651"/>
    </row>
    <row r="145" spans="1:12" ht="12.75" customHeight="1" thickBot="1">
      <c r="A145" s="651"/>
      <c r="B145" s="660"/>
      <c r="C145" s="678" t="s">
        <v>42</v>
      </c>
      <c r="D145" s="678"/>
      <c r="E145" s="678"/>
      <c r="G145" s="651"/>
      <c r="H145" s="651"/>
      <c r="I145" s="651"/>
      <c r="J145" s="651"/>
      <c r="K145" s="658"/>
      <c r="L145" s="651"/>
    </row>
    <row r="146" spans="1:12" ht="12.75" customHeight="1" thickBot="1">
      <c r="A146" s="651"/>
      <c r="B146" s="660"/>
      <c r="C146" s="678" t="s">
        <v>43</v>
      </c>
      <c r="D146" s="678"/>
      <c r="E146" s="678"/>
      <c r="G146" s="651"/>
      <c r="H146" s="651"/>
      <c r="I146" s="651"/>
      <c r="J146" s="651"/>
      <c r="K146" s="658"/>
      <c r="L146" s="651"/>
    </row>
    <row r="147" spans="1:12" ht="12.75" customHeight="1" thickBot="1">
      <c r="A147" s="651"/>
      <c r="B147" s="660"/>
      <c r="C147" s="678" t="s">
        <v>44</v>
      </c>
      <c r="D147" s="678"/>
      <c r="E147" s="678"/>
      <c r="G147" s="651"/>
      <c r="H147" s="651"/>
      <c r="I147" s="651"/>
      <c r="J147" s="651"/>
      <c r="K147" s="658"/>
      <c r="L147" s="651"/>
    </row>
    <row r="148" spans="1:12" ht="12.75" customHeight="1">
      <c r="A148" s="651"/>
      <c r="B148" s="690" t="s">
        <v>45</v>
      </c>
      <c r="C148" s="690"/>
      <c r="D148" s="690"/>
      <c r="E148" s="690"/>
      <c r="F148" s="690"/>
      <c r="G148" s="651"/>
      <c r="H148" s="651"/>
      <c r="I148" s="651"/>
      <c r="J148" s="651"/>
      <c r="K148" s="658"/>
      <c r="L148" s="651"/>
    </row>
    <row r="149" spans="1:12" ht="12.75" customHeight="1">
      <c r="A149" s="651"/>
      <c r="B149" s="653"/>
      <c r="C149" s="653"/>
      <c r="D149" s="653"/>
      <c r="E149" s="653"/>
      <c r="F149" s="653"/>
      <c r="G149" s="653"/>
      <c r="H149" s="653"/>
      <c r="I149" s="653"/>
      <c r="J149" s="651"/>
      <c r="K149" s="658"/>
      <c r="L149" s="651"/>
    </row>
    <row r="150" spans="1:12" ht="12.75" customHeight="1">
      <c r="A150" s="651"/>
      <c r="B150" s="657"/>
      <c r="C150" s="657"/>
      <c r="D150" s="657"/>
      <c r="E150" s="657"/>
      <c r="F150" s="657"/>
      <c r="G150" s="657"/>
      <c r="H150" s="657"/>
      <c r="I150" s="657"/>
      <c r="J150" s="657"/>
      <c r="K150" s="669"/>
      <c r="L150" s="651"/>
    </row>
    <row r="151" spans="1:12" ht="12.75" customHeight="1">
      <c r="A151" s="658"/>
      <c r="B151" s="669"/>
      <c r="C151" s="669"/>
      <c r="D151" s="669"/>
      <c r="E151" s="669"/>
      <c r="F151" s="669"/>
      <c r="G151" s="669"/>
      <c r="H151" s="669"/>
      <c r="I151" s="669"/>
      <c r="J151" s="669"/>
      <c r="K151" s="669"/>
      <c r="L151" s="651"/>
    </row>
    <row r="152" spans="1:12" ht="12.75" customHeight="1">
      <c r="A152" s="658"/>
      <c r="B152" s="668"/>
      <c r="C152" s="668"/>
      <c r="D152" s="668"/>
      <c r="E152" s="668"/>
      <c r="F152" s="668"/>
      <c r="G152" s="668"/>
      <c r="H152" s="668"/>
      <c r="I152" s="668"/>
      <c r="J152" s="668"/>
      <c r="K152" s="668"/>
      <c r="L152" s="651"/>
    </row>
    <row r="153" spans="1:12" ht="12.75">
      <c r="A153" s="658"/>
      <c r="B153" s="658"/>
      <c r="C153" s="658"/>
      <c r="D153" s="658"/>
      <c r="E153" s="658"/>
      <c r="F153" s="658"/>
      <c r="G153" s="658"/>
      <c r="H153" s="658"/>
      <c r="I153" s="658"/>
      <c r="J153" s="658"/>
      <c r="K153" s="658"/>
      <c r="L153" s="651"/>
    </row>
    <row r="154" spans="1:12" ht="12.75">
      <c r="A154" s="690" t="s">
        <v>61</v>
      </c>
      <c r="B154" s="690"/>
      <c r="C154" s="690"/>
      <c r="D154" s="690"/>
      <c r="E154" s="690"/>
      <c r="F154" s="690"/>
      <c r="G154" s="690"/>
      <c r="H154" s="690"/>
      <c r="I154" s="690"/>
      <c r="J154" s="651"/>
      <c r="K154" s="658"/>
      <c r="L154" s="651"/>
    </row>
    <row r="155" spans="1:12" ht="27" customHeight="1" thickBot="1">
      <c r="A155" s="651"/>
      <c r="B155" s="700" t="s">
        <v>62</v>
      </c>
      <c r="C155" s="688"/>
      <c r="D155" s="688"/>
      <c r="E155" s="688"/>
      <c r="F155" s="688"/>
      <c r="G155" s="688"/>
      <c r="H155" s="688"/>
      <c r="I155" s="688"/>
      <c r="J155" s="688"/>
      <c r="K155" s="688"/>
      <c r="L155" s="651"/>
    </row>
    <row r="156" spans="1:12" ht="12.75" customHeight="1" thickBot="1">
      <c r="A156" s="662"/>
      <c r="B156" s="660"/>
      <c r="C156" s="650" t="s">
        <v>724</v>
      </c>
      <c r="D156" s="651"/>
      <c r="E156" s="660"/>
      <c r="F156" s="650" t="s">
        <v>725</v>
      </c>
      <c r="G156" s="651"/>
      <c r="H156" s="651"/>
      <c r="I156" s="651"/>
      <c r="J156" s="651"/>
      <c r="K156" s="658"/>
      <c r="L156" s="651"/>
    </row>
    <row r="157" spans="1:12" ht="12.75" customHeight="1">
      <c r="A157" s="662"/>
      <c r="B157" s="655"/>
      <c r="C157" s="651"/>
      <c r="D157" s="651"/>
      <c r="E157" s="655"/>
      <c r="F157" s="651"/>
      <c r="G157" s="651"/>
      <c r="H157" s="651"/>
      <c r="I157" s="651"/>
      <c r="J157" s="651"/>
      <c r="K157" s="658"/>
      <c r="L157" s="651"/>
    </row>
    <row r="158" spans="1:12" ht="12.75" customHeight="1" thickBot="1">
      <c r="A158" s="690" t="s">
        <v>39</v>
      </c>
      <c r="B158" s="690"/>
      <c r="C158" s="690"/>
      <c r="D158" s="690"/>
      <c r="E158" s="690"/>
      <c r="F158" s="690"/>
      <c r="G158" s="651"/>
      <c r="H158" s="651"/>
      <c r="I158" s="651"/>
      <c r="J158" s="651"/>
      <c r="K158" s="658"/>
      <c r="L158" s="651"/>
    </row>
    <row r="159" spans="1:12" ht="12.75" customHeight="1" thickBot="1">
      <c r="A159" s="651"/>
      <c r="B159" s="660"/>
      <c r="C159" s="678" t="s">
        <v>40</v>
      </c>
      <c r="D159" s="651"/>
      <c r="E159" s="651"/>
      <c r="F159" s="651"/>
      <c r="G159" s="651"/>
      <c r="H159" s="651"/>
      <c r="I159" s="651"/>
      <c r="J159" s="651"/>
      <c r="K159" s="658"/>
      <c r="L159" s="651"/>
    </row>
    <row r="160" spans="1:12" ht="12.75" customHeight="1" thickBot="1">
      <c r="A160" s="651"/>
      <c r="B160" s="660"/>
      <c r="C160" s="678" t="s">
        <v>41</v>
      </c>
      <c r="D160" s="651"/>
      <c r="E160" s="651"/>
      <c r="F160" s="651"/>
      <c r="G160" s="651"/>
      <c r="H160" s="651"/>
      <c r="I160" s="651"/>
      <c r="J160" s="651"/>
      <c r="K160" s="658"/>
      <c r="L160" s="651"/>
    </row>
    <row r="161" spans="1:12" ht="12.75" customHeight="1" thickBot="1">
      <c r="A161" s="651"/>
      <c r="B161" s="660"/>
      <c r="C161" s="678" t="s">
        <v>42</v>
      </c>
      <c r="D161" s="651"/>
      <c r="E161" s="651"/>
      <c r="F161" s="651"/>
      <c r="G161" s="651"/>
      <c r="H161" s="651"/>
      <c r="I161" s="651"/>
      <c r="J161" s="651"/>
      <c r="K161" s="658"/>
      <c r="L161" s="651"/>
    </row>
    <row r="162" spans="1:12" ht="12.75" customHeight="1" thickBot="1">
      <c r="A162" s="651"/>
      <c r="B162" s="660"/>
      <c r="C162" s="678" t="s">
        <v>43</v>
      </c>
      <c r="D162" s="651"/>
      <c r="E162" s="651"/>
      <c r="F162" s="651"/>
      <c r="G162" s="651"/>
      <c r="H162" s="651"/>
      <c r="I162" s="651"/>
      <c r="J162" s="651"/>
      <c r="K162" s="658"/>
      <c r="L162" s="651"/>
    </row>
    <row r="163" spans="1:12" ht="12.75" customHeight="1" thickBot="1">
      <c r="A163" s="651"/>
      <c r="B163" s="660"/>
      <c r="C163" s="695" t="s">
        <v>44</v>
      </c>
      <c r="D163" s="753"/>
      <c r="E163" s="753"/>
      <c r="F163" s="753"/>
      <c r="G163" s="651"/>
      <c r="H163" s="651"/>
      <c r="I163" s="651"/>
      <c r="J163" s="651"/>
      <c r="K163" s="658"/>
      <c r="L163" s="651"/>
    </row>
    <row r="164" spans="1:12" ht="12.75" customHeight="1">
      <c r="A164" s="651"/>
      <c r="B164" s="690" t="s">
        <v>45</v>
      </c>
      <c r="C164" s="690"/>
      <c r="D164" s="690"/>
      <c r="E164" s="690"/>
      <c r="F164" s="690"/>
      <c r="G164" s="651"/>
      <c r="H164" s="651"/>
      <c r="I164" s="651"/>
      <c r="J164" s="651"/>
      <c r="K164" s="658"/>
      <c r="L164" s="651"/>
    </row>
    <row r="165" spans="1:12" ht="12.75" customHeight="1">
      <c r="A165" s="651"/>
      <c r="B165" s="653"/>
      <c r="C165" s="653"/>
      <c r="D165" s="653"/>
      <c r="E165" s="653"/>
      <c r="F165" s="653"/>
      <c r="G165" s="653"/>
      <c r="H165" s="653"/>
      <c r="I165" s="653"/>
      <c r="J165" s="651"/>
      <c r="K165" s="658"/>
      <c r="L165" s="651"/>
    </row>
    <row r="166" spans="1:12" ht="12.75" customHeight="1">
      <c r="A166" s="651"/>
      <c r="B166" s="657"/>
      <c r="C166" s="657"/>
      <c r="D166" s="657"/>
      <c r="E166" s="657"/>
      <c r="F166" s="657"/>
      <c r="G166" s="657"/>
      <c r="H166" s="657"/>
      <c r="I166" s="657"/>
      <c r="J166" s="657"/>
      <c r="K166" s="669"/>
      <c r="L166" s="651"/>
    </row>
    <row r="167" spans="1:12" ht="12.75" customHeight="1">
      <c r="A167" s="658"/>
      <c r="B167" s="669"/>
      <c r="C167" s="669"/>
      <c r="D167" s="669"/>
      <c r="E167" s="669"/>
      <c r="F167" s="669"/>
      <c r="G167" s="669"/>
      <c r="H167" s="669"/>
      <c r="I167" s="669"/>
      <c r="J167" s="669"/>
      <c r="K167" s="669"/>
      <c r="L167" s="651"/>
    </row>
    <row r="168" spans="1:12" ht="12.75" customHeight="1">
      <c r="A168" s="658"/>
      <c r="B168" s="668"/>
      <c r="C168" s="668"/>
      <c r="D168" s="668"/>
      <c r="E168" s="668"/>
      <c r="F168" s="668"/>
      <c r="G168" s="668"/>
      <c r="H168" s="668"/>
      <c r="I168" s="668"/>
      <c r="J168" s="668"/>
      <c r="K168" s="668"/>
      <c r="L168" s="651"/>
    </row>
    <row r="169" spans="1:12" ht="12.75" customHeight="1">
      <c r="A169" s="658"/>
      <c r="B169" s="668"/>
      <c r="C169" s="668"/>
      <c r="D169" s="668"/>
      <c r="E169" s="668"/>
      <c r="F169" s="668"/>
      <c r="G169" s="668"/>
      <c r="H169" s="668"/>
      <c r="I169" s="668"/>
      <c r="J169" s="668"/>
      <c r="K169" s="668"/>
      <c r="L169" s="651"/>
    </row>
    <row r="170" spans="1:12" ht="12.75" customHeight="1">
      <c r="A170" s="658"/>
      <c r="B170" s="699" t="s">
        <v>63</v>
      </c>
      <c r="C170" s="699"/>
      <c r="D170" s="699"/>
      <c r="E170" s="699"/>
      <c r="F170" s="699"/>
      <c r="G170" s="699"/>
      <c r="H170" s="699"/>
      <c r="I170" s="668"/>
      <c r="J170" s="668"/>
      <c r="K170" s="668"/>
      <c r="L170" s="651"/>
    </row>
    <row r="171" spans="1:12" ht="54" customHeight="1">
      <c r="A171" s="658"/>
      <c r="B171" s="694" t="s">
        <v>64</v>
      </c>
      <c r="C171" s="694"/>
      <c r="D171" s="694"/>
      <c r="E171" s="694"/>
      <c r="F171" s="694" t="s">
        <v>65</v>
      </c>
      <c r="G171" s="694"/>
      <c r="H171" s="694"/>
      <c r="I171" s="694"/>
      <c r="J171" s="694"/>
      <c r="K171" s="694"/>
      <c r="L171" s="651"/>
    </row>
    <row r="172" spans="1:12" ht="19.5" customHeight="1">
      <c r="A172" s="674">
        <v>1</v>
      </c>
      <c r="B172" s="694"/>
      <c r="C172" s="694"/>
      <c r="D172" s="694"/>
      <c r="E172" s="694"/>
      <c r="F172" s="694"/>
      <c r="G172" s="694"/>
      <c r="H172" s="694"/>
      <c r="I172" s="694"/>
      <c r="J172" s="694"/>
      <c r="K172" s="694"/>
      <c r="L172" s="651"/>
    </row>
    <row r="173" spans="1:12" ht="19.5" customHeight="1">
      <c r="A173" s="674">
        <v>2</v>
      </c>
      <c r="B173" s="694"/>
      <c r="C173" s="694"/>
      <c r="D173" s="694"/>
      <c r="E173" s="694"/>
      <c r="F173" s="694"/>
      <c r="G173" s="694"/>
      <c r="H173" s="694"/>
      <c r="I173" s="694"/>
      <c r="J173" s="694"/>
      <c r="K173" s="694"/>
      <c r="L173" s="651"/>
    </row>
    <row r="174" spans="1:12" ht="19.5" customHeight="1">
      <c r="A174" s="674">
        <v>3</v>
      </c>
      <c r="B174" s="694"/>
      <c r="C174" s="694"/>
      <c r="D174" s="694"/>
      <c r="E174" s="694"/>
      <c r="F174" s="694"/>
      <c r="G174" s="694"/>
      <c r="H174" s="694"/>
      <c r="I174" s="694"/>
      <c r="J174" s="694"/>
      <c r="K174" s="694"/>
      <c r="L174" s="651"/>
    </row>
    <row r="175" spans="1:12" ht="19.5" customHeight="1">
      <c r="A175" s="674">
        <v>4</v>
      </c>
      <c r="B175" s="694"/>
      <c r="C175" s="694"/>
      <c r="D175" s="694"/>
      <c r="E175" s="694"/>
      <c r="F175" s="694"/>
      <c r="G175" s="694"/>
      <c r="H175" s="694"/>
      <c r="I175" s="694"/>
      <c r="J175" s="694"/>
      <c r="K175" s="694"/>
      <c r="L175" s="651"/>
    </row>
    <row r="176" spans="1:12" ht="19.5" customHeight="1">
      <c r="A176" s="674">
        <v>5</v>
      </c>
      <c r="B176" s="694"/>
      <c r="C176" s="694"/>
      <c r="D176" s="694"/>
      <c r="E176" s="694"/>
      <c r="F176" s="694"/>
      <c r="G176" s="694"/>
      <c r="H176" s="694"/>
      <c r="I176" s="694"/>
      <c r="J176" s="694"/>
      <c r="K176" s="694"/>
      <c r="L176" s="651"/>
    </row>
    <row r="177" spans="1:12" ht="12.75" customHeight="1">
      <c r="A177" s="658"/>
      <c r="B177" s="668"/>
      <c r="C177" s="668"/>
      <c r="D177" s="668"/>
      <c r="E177" s="668"/>
      <c r="F177" s="668"/>
      <c r="G177" s="668"/>
      <c r="H177" s="668"/>
      <c r="I177" s="668"/>
      <c r="J177" s="668"/>
      <c r="K177" s="668"/>
      <c r="L177" s="651"/>
    </row>
    <row r="178" spans="1:12" ht="12.75">
      <c r="A178" s="658"/>
      <c r="B178" s="658"/>
      <c r="C178" s="658"/>
      <c r="D178" s="658"/>
      <c r="E178" s="658"/>
      <c r="F178" s="658"/>
      <c r="G178" s="658"/>
      <c r="H178" s="658"/>
      <c r="I178" s="658"/>
      <c r="J178" s="658"/>
      <c r="K178" s="658"/>
      <c r="L178" s="651"/>
    </row>
    <row r="179" spans="1:12" ht="18">
      <c r="A179" s="649" t="s">
        <v>66</v>
      </c>
      <c r="B179" s="658"/>
      <c r="C179" s="658"/>
      <c r="D179" s="658"/>
      <c r="E179" s="658"/>
      <c r="F179" s="658"/>
      <c r="G179" s="658"/>
      <c r="H179" s="658"/>
      <c r="I179" s="658"/>
      <c r="J179" s="658"/>
      <c r="K179" s="658"/>
      <c r="L179" s="651"/>
    </row>
    <row r="180" spans="1:12" ht="12.75">
      <c r="A180" s="658"/>
      <c r="B180" s="658"/>
      <c r="C180" s="658"/>
      <c r="D180" s="658"/>
      <c r="E180" s="658"/>
      <c r="F180" s="658"/>
      <c r="G180" s="658"/>
      <c r="H180" s="658"/>
      <c r="I180" s="658"/>
      <c r="J180" s="658"/>
      <c r="K180" s="658"/>
      <c r="L180" s="651"/>
    </row>
    <row r="181" spans="1:12" ht="12.75" customHeight="1" thickBot="1">
      <c r="A181" s="690" t="s">
        <v>67</v>
      </c>
      <c r="B181" s="690"/>
      <c r="C181" s="690"/>
      <c r="D181" s="690"/>
      <c r="E181" s="690"/>
      <c r="F181" s="690"/>
      <c r="G181" s="690"/>
      <c r="H181" s="690"/>
      <c r="I181" s="690"/>
      <c r="J181" s="658"/>
      <c r="K181" s="658"/>
      <c r="L181" s="651"/>
    </row>
    <row r="182" spans="1:12" ht="12.75" customHeight="1" thickBot="1">
      <c r="A182" s="662"/>
      <c r="B182" s="660"/>
      <c r="C182" s="650" t="s">
        <v>724</v>
      </c>
      <c r="D182" s="651"/>
      <c r="E182" s="660"/>
      <c r="F182" s="650" t="s">
        <v>725</v>
      </c>
      <c r="G182" s="651"/>
      <c r="H182" s="651"/>
      <c r="I182" s="651"/>
      <c r="J182" s="658"/>
      <c r="K182" s="658"/>
      <c r="L182" s="651"/>
    </row>
    <row r="183" spans="1:12" ht="12.75" customHeight="1">
      <c r="A183" s="662"/>
      <c r="B183" s="655"/>
      <c r="C183" s="651"/>
      <c r="D183" s="651"/>
      <c r="E183" s="655"/>
      <c r="F183" s="651"/>
      <c r="G183" s="651"/>
      <c r="H183" s="651"/>
      <c r="I183" s="651"/>
      <c r="J183" s="658"/>
      <c r="K183" s="658"/>
      <c r="L183" s="651"/>
    </row>
    <row r="184" spans="1:12" ht="12.75" customHeight="1">
      <c r="A184" s="667" t="s">
        <v>68</v>
      </c>
      <c r="B184" s="651"/>
      <c r="C184" s="651"/>
      <c r="D184" s="651"/>
      <c r="E184" s="651"/>
      <c r="F184" s="651"/>
      <c r="G184" s="651"/>
      <c r="H184" s="651"/>
      <c r="I184" s="651"/>
      <c r="J184" s="658"/>
      <c r="K184" s="658"/>
      <c r="L184" s="651"/>
    </row>
    <row r="185" spans="1:12" ht="12.75" customHeight="1">
      <c r="A185" s="680">
        <v>1</v>
      </c>
      <c r="B185" s="653"/>
      <c r="C185" s="653"/>
      <c r="D185" s="653"/>
      <c r="E185" s="653"/>
      <c r="F185" s="653"/>
      <c r="G185" s="653"/>
      <c r="H185" s="653"/>
      <c r="I185" s="653"/>
      <c r="J185" s="661"/>
      <c r="K185" s="661"/>
      <c r="L185" s="651"/>
    </row>
    <row r="186" spans="1:12" ht="12.75" customHeight="1">
      <c r="A186" s="680">
        <v>2</v>
      </c>
      <c r="B186" s="653"/>
      <c r="C186" s="653"/>
      <c r="D186" s="653"/>
      <c r="E186" s="653"/>
      <c r="F186" s="653"/>
      <c r="G186" s="653"/>
      <c r="H186" s="653"/>
      <c r="I186" s="653"/>
      <c r="J186" s="661"/>
      <c r="K186" s="661"/>
      <c r="L186" s="651"/>
    </row>
    <row r="187" spans="1:12" ht="12.75" customHeight="1">
      <c r="A187" s="680">
        <v>3</v>
      </c>
      <c r="B187" s="653"/>
      <c r="C187" s="653"/>
      <c r="D187" s="653"/>
      <c r="E187" s="653"/>
      <c r="F187" s="653"/>
      <c r="G187" s="653"/>
      <c r="H187" s="653"/>
      <c r="I187" s="653"/>
      <c r="J187" s="661"/>
      <c r="K187" s="661"/>
      <c r="L187" s="651"/>
    </row>
    <row r="188" spans="1:12" ht="12.75" customHeight="1">
      <c r="A188" s="680">
        <v>4</v>
      </c>
      <c r="B188" s="653"/>
      <c r="C188" s="653"/>
      <c r="D188" s="653"/>
      <c r="E188" s="653"/>
      <c r="F188" s="653"/>
      <c r="G188" s="653"/>
      <c r="H188" s="653"/>
      <c r="I188" s="653"/>
      <c r="J188" s="661"/>
      <c r="K188" s="661"/>
      <c r="L188" s="651"/>
    </row>
    <row r="189" spans="1:12" ht="12.75" customHeight="1">
      <c r="A189" s="680">
        <v>5</v>
      </c>
      <c r="B189" s="653"/>
      <c r="C189" s="653"/>
      <c r="D189" s="653"/>
      <c r="E189" s="653"/>
      <c r="F189" s="653"/>
      <c r="G189" s="653"/>
      <c r="H189" s="653"/>
      <c r="I189" s="653"/>
      <c r="J189" s="661"/>
      <c r="K189" s="661"/>
      <c r="L189" s="651"/>
    </row>
    <row r="190" spans="1:12" ht="12.75" customHeight="1">
      <c r="A190" s="680">
        <v>6</v>
      </c>
      <c r="B190" s="653"/>
      <c r="C190" s="653"/>
      <c r="D190" s="653"/>
      <c r="E190" s="653"/>
      <c r="F190" s="653"/>
      <c r="G190" s="653"/>
      <c r="H190" s="653"/>
      <c r="I190" s="653"/>
      <c r="J190" s="661"/>
      <c r="K190" s="661"/>
      <c r="L190" s="651"/>
    </row>
    <row r="191" spans="1:12" ht="12.75" customHeight="1">
      <c r="A191" s="680">
        <v>7</v>
      </c>
      <c r="B191" s="653"/>
      <c r="C191" s="653"/>
      <c r="D191" s="653"/>
      <c r="E191" s="653"/>
      <c r="F191" s="653"/>
      <c r="G191" s="653"/>
      <c r="H191" s="653"/>
      <c r="I191" s="653"/>
      <c r="J191" s="661"/>
      <c r="K191" s="661"/>
      <c r="L191" s="651"/>
    </row>
    <row r="192" spans="1:12" ht="12.75" customHeight="1">
      <c r="A192" s="680">
        <v>8</v>
      </c>
      <c r="B192" s="653"/>
      <c r="C192" s="653"/>
      <c r="D192" s="653"/>
      <c r="E192" s="653"/>
      <c r="F192" s="653"/>
      <c r="G192" s="653"/>
      <c r="H192" s="653"/>
      <c r="I192" s="653"/>
      <c r="J192" s="661"/>
      <c r="K192" s="661"/>
      <c r="L192" s="651"/>
    </row>
    <row r="193" spans="1:12" ht="12.75" customHeight="1">
      <c r="A193" s="680">
        <v>9</v>
      </c>
      <c r="B193" s="653"/>
      <c r="C193" s="653"/>
      <c r="D193" s="653"/>
      <c r="E193" s="653"/>
      <c r="F193" s="653"/>
      <c r="G193" s="653"/>
      <c r="H193" s="653"/>
      <c r="I193" s="653"/>
      <c r="J193" s="661"/>
      <c r="K193" s="661"/>
      <c r="L193" s="651"/>
    </row>
    <row r="194" spans="1:12" ht="12.75" customHeight="1">
      <c r="A194" s="680">
        <v>10</v>
      </c>
      <c r="B194" s="653"/>
      <c r="C194" s="653"/>
      <c r="D194" s="653"/>
      <c r="E194" s="653"/>
      <c r="F194" s="653"/>
      <c r="G194" s="653"/>
      <c r="H194" s="653"/>
      <c r="I194" s="653"/>
      <c r="J194" s="661"/>
      <c r="K194" s="661"/>
      <c r="L194" s="651"/>
    </row>
    <row r="195" spans="1:12" ht="12.75" customHeight="1">
      <c r="A195" s="662"/>
      <c r="B195" s="655"/>
      <c r="C195" s="651"/>
      <c r="D195" s="651"/>
      <c r="E195" s="658"/>
      <c r="F195" s="658"/>
      <c r="G195" s="668"/>
      <c r="H195" s="668"/>
      <c r="I195" s="668"/>
      <c r="J195" s="668"/>
      <c r="K195" s="668"/>
      <c r="L195" s="651"/>
    </row>
    <row r="196" spans="1:12" ht="12.75" customHeight="1" thickBot="1">
      <c r="A196" s="667" t="s">
        <v>90</v>
      </c>
      <c r="B196" s="651"/>
      <c r="C196" s="651"/>
      <c r="D196" s="651"/>
      <c r="E196" s="651"/>
      <c r="F196" s="651"/>
      <c r="G196" s="651"/>
      <c r="H196" s="651"/>
      <c r="I196" s="651"/>
      <c r="J196" s="658"/>
      <c r="K196" s="658"/>
      <c r="L196" s="651"/>
    </row>
    <row r="197" spans="1:12" ht="12.75" customHeight="1" thickBot="1">
      <c r="A197" s="659"/>
      <c r="B197" s="660"/>
      <c r="C197" s="678" t="s">
        <v>69</v>
      </c>
      <c r="D197" s="651"/>
      <c r="E197" s="651"/>
      <c r="F197" s="651"/>
      <c r="G197" s="651"/>
      <c r="H197" s="651"/>
      <c r="I197" s="658"/>
      <c r="J197" s="658"/>
      <c r="K197" s="658"/>
      <c r="L197" s="651"/>
    </row>
    <row r="198" spans="1:12" ht="12.75" customHeight="1" thickBot="1">
      <c r="A198" s="659"/>
      <c r="B198" s="660"/>
      <c r="C198" s="678" t="s">
        <v>70</v>
      </c>
      <c r="D198" s="651"/>
      <c r="E198" s="651"/>
      <c r="F198" s="651"/>
      <c r="G198" s="651"/>
      <c r="H198" s="651"/>
      <c r="I198" s="658"/>
      <c r="J198" s="658"/>
      <c r="K198" s="658"/>
      <c r="L198" s="651"/>
    </row>
    <row r="199" spans="1:12" ht="12.75" customHeight="1" thickBot="1">
      <c r="A199" s="659"/>
      <c r="B199" s="660"/>
      <c r="C199" s="678" t="s">
        <v>71</v>
      </c>
      <c r="D199" s="651"/>
      <c r="E199" s="651"/>
      <c r="F199" s="651"/>
      <c r="G199" s="651"/>
      <c r="H199" s="651"/>
      <c r="I199" s="658"/>
      <c r="J199" s="658"/>
      <c r="K199" s="658"/>
      <c r="L199" s="651"/>
    </row>
    <row r="200" spans="1:12" ht="12.75" customHeight="1" thickBot="1">
      <c r="A200" s="659"/>
      <c r="B200" s="660"/>
      <c r="C200" s="678" t="s">
        <v>72</v>
      </c>
      <c r="D200" s="651"/>
      <c r="E200" s="651"/>
      <c r="F200" s="651"/>
      <c r="G200" s="651"/>
      <c r="H200" s="651"/>
      <c r="I200" s="658"/>
      <c r="J200" s="658"/>
      <c r="K200" s="658"/>
      <c r="L200" s="651"/>
    </row>
    <row r="201" spans="1:12" ht="12.75" customHeight="1" thickBot="1">
      <c r="A201" s="662"/>
      <c r="B201" s="660"/>
      <c r="C201" s="650" t="s">
        <v>709</v>
      </c>
      <c r="D201" s="650" t="s">
        <v>35</v>
      </c>
      <c r="E201" s="658"/>
      <c r="F201" s="658"/>
      <c r="G201" s="661"/>
      <c r="H201" s="661"/>
      <c r="I201" s="661"/>
      <c r="J201" s="661"/>
      <c r="K201" s="661"/>
      <c r="L201" s="651"/>
    </row>
    <row r="202" spans="1:12" ht="12.75" customHeight="1">
      <c r="A202" s="662"/>
      <c r="B202" s="655"/>
      <c r="C202" s="651"/>
      <c r="D202" s="651"/>
      <c r="E202" s="658"/>
      <c r="F202" s="658"/>
      <c r="G202" s="668"/>
      <c r="H202" s="668"/>
      <c r="I202" s="668"/>
      <c r="J202" s="668"/>
      <c r="K202" s="668"/>
      <c r="L202" s="651"/>
    </row>
    <row r="203" spans="1:12" ht="12.75" customHeight="1" thickBot="1">
      <c r="A203" s="667" t="s">
        <v>91</v>
      </c>
      <c r="B203" s="651"/>
      <c r="C203" s="651"/>
      <c r="D203" s="651"/>
      <c r="E203" s="651"/>
      <c r="F203" s="651"/>
      <c r="G203" s="651"/>
      <c r="H203" s="651"/>
      <c r="I203" s="651"/>
      <c r="J203" s="658"/>
      <c r="K203" s="658"/>
      <c r="L203" s="651"/>
    </row>
    <row r="204" spans="1:12" ht="12.75" customHeight="1" thickBot="1">
      <c r="A204" s="659"/>
      <c r="B204" s="660"/>
      <c r="C204" s="678" t="s">
        <v>75</v>
      </c>
      <c r="D204" s="651"/>
      <c r="E204" s="651"/>
      <c r="F204" s="651"/>
      <c r="G204" s="651"/>
      <c r="H204" s="651"/>
      <c r="I204" s="651"/>
      <c r="J204" s="658"/>
      <c r="K204" s="658"/>
      <c r="L204" s="651"/>
    </row>
    <row r="205" spans="1:12" ht="12.75" customHeight="1" thickBot="1">
      <c r="A205" s="659"/>
      <c r="B205" s="660"/>
      <c r="C205" s="678" t="s">
        <v>76</v>
      </c>
      <c r="D205" s="651"/>
      <c r="E205" s="651"/>
      <c r="F205" s="651"/>
      <c r="G205" s="651"/>
      <c r="H205" s="651"/>
      <c r="I205" s="651"/>
      <c r="J205" s="658"/>
      <c r="K205" s="658"/>
      <c r="L205" s="651"/>
    </row>
    <row r="206" spans="1:12" ht="12.75" customHeight="1" thickBot="1">
      <c r="A206" s="659"/>
      <c r="B206" s="660"/>
      <c r="C206" s="678" t="s">
        <v>77</v>
      </c>
      <c r="D206" s="651"/>
      <c r="E206" s="651"/>
      <c r="F206" s="651"/>
      <c r="G206" s="651"/>
      <c r="H206" s="651"/>
      <c r="I206" s="651"/>
      <c r="J206" s="658"/>
      <c r="K206" s="658"/>
      <c r="L206" s="651"/>
    </row>
    <row r="207" spans="1:12" ht="12.75" customHeight="1" thickBot="1">
      <c r="A207" s="659"/>
      <c r="B207" s="660"/>
      <c r="C207" s="681" t="s">
        <v>92</v>
      </c>
      <c r="D207" s="651"/>
      <c r="E207" s="651"/>
      <c r="F207" s="651"/>
      <c r="G207" s="651"/>
      <c r="H207" s="651"/>
      <c r="I207" s="651"/>
      <c r="J207" s="658"/>
      <c r="K207" s="658"/>
      <c r="L207" s="651"/>
    </row>
    <row r="208" spans="1:12" ht="12.75" customHeight="1" thickBot="1">
      <c r="A208" s="659"/>
      <c r="B208" s="660"/>
      <c r="C208" s="678" t="s">
        <v>78</v>
      </c>
      <c r="D208" s="651"/>
      <c r="E208" s="651"/>
      <c r="F208" s="651"/>
      <c r="G208" s="651"/>
      <c r="H208" s="651"/>
      <c r="I208" s="651"/>
      <c r="J208" s="658"/>
      <c r="K208" s="658"/>
      <c r="L208" s="651"/>
    </row>
    <row r="209" spans="1:12" ht="12.75" customHeight="1" thickBot="1">
      <c r="A209" s="659"/>
      <c r="B209" s="660"/>
      <c r="C209" s="678" t="s">
        <v>79</v>
      </c>
      <c r="D209" s="651"/>
      <c r="E209" s="651"/>
      <c r="F209" s="651"/>
      <c r="G209" s="651"/>
      <c r="H209" s="651"/>
      <c r="I209" s="651"/>
      <c r="J209" s="658"/>
      <c r="K209" s="658"/>
      <c r="L209" s="651"/>
    </row>
    <row r="210" spans="1:12" ht="12.75" customHeight="1" thickBot="1">
      <c r="A210" s="659"/>
      <c r="B210" s="660"/>
      <c r="C210" s="678" t="s">
        <v>80</v>
      </c>
      <c r="D210" s="651"/>
      <c r="E210" s="651"/>
      <c r="F210" s="651"/>
      <c r="G210" s="651"/>
      <c r="H210" s="651"/>
      <c r="I210" s="651"/>
      <c r="J210" s="658"/>
      <c r="K210" s="658"/>
      <c r="L210" s="651"/>
    </row>
    <row r="211" spans="1:12" ht="12.75" customHeight="1" thickBot="1">
      <c r="A211" s="659"/>
      <c r="B211" s="660"/>
      <c r="C211" s="650" t="s">
        <v>709</v>
      </c>
      <c r="D211" s="650" t="s">
        <v>35</v>
      </c>
      <c r="E211" s="658"/>
      <c r="F211" s="658"/>
      <c r="G211" s="661"/>
      <c r="H211" s="661"/>
      <c r="I211" s="661"/>
      <c r="J211" s="661"/>
      <c r="K211" s="661"/>
      <c r="L211" s="651"/>
    </row>
    <row r="212" spans="1:12" ht="12.75" customHeight="1">
      <c r="A212" s="659"/>
      <c r="B212" s="655"/>
      <c r="C212" s="651"/>
      <c r="D212" s="651"/>
      <c r="E212" s="651"/>
      <c r="F212" s="651"/>
      <c r="G212" s="651"/>
      <c r="H212" s="651"/>
      <c r="I212" s="651"/>
      <c r="J212" s="658"/>
      <c r="K212" s="658"/>
      <c r="L212" s="651"/>
    </row>
    <row r="213" spans="1:12" ht="12.75" customHeight="1">
      <c r="A213" s="667" t="s">
        <v>74</v>
      </c>
      <c r="B213" s="651"/>
      <c r="C213" s="651"/>
      <c r="D213" s="651"/>
      <c r="E213" s="651"/>
      <c r="F213" s="651"/>
      <c r="G213" s="651"/>
      <c r="H213" s="651"/>
      <c r="I213" s="651"/>
      <c r="J213" s="658"/>
      <c r="K213" s="658"/>
      <c r="L213" s="651"/>
    </row>
    <row r="214" spans="1:12" ht="12.75" customHeight="1" thickBot="1">
      <c r="A214" s="659"/>
      <c r="B214" s="651"/>
      <c r="C214" s="651"/>
      <c r="D214" s="650" t="s">
        <v>35</v>
      </c>
      <c r="E214" s="651"/>
      <c r="F214" s="651"/>
      <c r="G214" s="651"/>
      <c r="H214" s="650" t="s">
        <v>73</v>
      </c>
      <c r="I214" s="651"/>
      <c r="J214" s="658"/>
      <c r="K214" s="658"/>
      <c r="L214" s="651"/>
    </row>
    <row r="215" spans="1:12" ht="12.75" customHeight="1" thickBot="1">
      <c r="A215" s="659"/>
      <c r="B215" s="660"/>
      <c r="C215" s="650" t="s">
        <v>81</v>
      </c>
      <c r="D215" s="653"/>
      <c r="E215" s="661"/>
      <c r="F215" s="661"/>
      <c r="G215" s="668"/>
      <c r="H215" s="661"/>
      <c r="I215" s="661"/>
      <c r="J215" s="661"/>
      <c r="K215" s="661"/>
      <c r="L215" s="651"/>
    </row>
    <row r="216" spans="1:12" ht="12.75" customHeight="1" thickBot="1">
      <c r="A216" s="659"/>
      <c r="B216" s="660"/>
      <c r="C216" s="650" t="s">
        <v>623</v>
      </c>
      <c r="D216" s="653"/>
      <c r="E216" s="661"/>
      <c r="F216" s="661"/>
      <c r="G216" s="668"/>
      <c r="H216" s="661"/>
      <c r="I216" s="661"/>
      <c r="J216" s="661"/>
      <c r="K216" s="661"/>
      <c r="L216" s="651"/>
    </row>
    <row r="217" spans="1:12" ht="12.75" customHeight="1" thickBot="1">
      <c r="A217" s="659"/>
      <c r="B217" s="660"/>
      <c r="C217" s="650" t="s">
        <v>82</v>
      </c>
      <c r="D217" s="653"/>
      <c r="E217" s="661"/>
      <c r="F217" s="661"/>
      <c r="G217" s="668"/>
      <c r="H217" s="661"/>
      <c r="I217" s="661"/>
      <c r="J217" s="661"/>
      <c r="K217" s="661"/>
      <c r="L217" s="651"/>
    </row>
    <row r="218" spans="1:12" ht="12.75" customHeight="1" thickBot="1">
      <c r="A218" s="659"/>
      <c r="B218" s="660"/>
      <c r="C218" s="650" t="s">
        <v>83</v>
      </c>
      <c r="D218" s="653"/>
      <c r="E218" s="661"/>
      <c r="F218" s="661"/>
      <c r="G218" s="668"/>
      <c r="H218" s="661"/>
      <c r="I218" s="661"/>
      <c r="J218" s="661"/>
      <c r="K218" s="661"/>
      <c r="L218" s="651"/>
    </row>
    <row r="219" spans="1:12" ht="12.75" customHeight="1" thickBot="1">
      <c r="A219" s="662"/>
      <c r="B219" s="660"/>
      <c r="C219" s="650" t="s">
        <v>84</v>
      </c>
      <c r="D219" s="653"/>
      <c r="E219" s="661"/>
      <c r="F219" s="661"/>
      <c r="G219" s="668"/>
      <c r="H219" s="661"/>
      <c r="I219" s="661"/>
      <c r="J219" s="661"/>
      <c r="K219" s="661"/>
      <c r="L219" s="651"/>
    </row>
    <row r="220" spans="1:12" ht="12.75" customHeight="1" thickBot="1">
      <c r="A220" s="662"/>
      <c r="B220" s="660"/>
      <c r="C220" s="650" t="s">
        <v>85</v>
      </c>
      <c r="D220" s="653"/>
      <c r="E220" s="661"/>
      <c r="F220" s="661"/>
      <c r="G220" s="668"/>
      <c r="H220" s="661"/>
      <c r="I220" s="661"/>
      <c r="J220" s="661"/>
      <c r="K220" s="661"/>
      <c r="L220" s="651"/>
    </row>
    <row r="221" spans="1:12" ht="12.75" customHeight="1" thickBot="1">
      <c r="A221" s="662"/>
      <c r="B221" s="660"/>
      <c r="C221" s="651" t="s">
        <v>746</v>
      </c>
      <c r="D221" s="653"/>
      <c r="E221" s="661"/>
      <c r="F221" s="661"/>
      <c r="G221" s="668"/>
      <c r="H221" s="661"/>
      <c r="I221" s="661"/>
      <c r="J221" s="661"/>
      <c r="K221" s="661"/>
      <c r="L221" s="651"/>
    </row>
    <row r="222" spans="1:12" ht="12.75" customHeight="1" thickBot="1">
      <c r="A222" s="662"/>
      <c r="B222" s="660"/>
      <c r="C222" s="650" t="s">
        <v>86</v>
      </c>
      <c r="D222" s="653"/>
      <c r="E222" s="661"/>
      <c r="F222" s="661"/>
      <c r="G222" s="668"/>
      <c r="H222" s="661"/>
      <c r="I222" s="661"/>
      <c r="J222" s="661"/>
      <c r="K222" s="661"/>
      <c r="L222" s="651"/>
    </row>
    <row r="223" spans="1:12" ht="12.75" customHeight="1" thickBot="1">
      <c r="A223" s="662"/>
      <c r="B223" s="660"/>
      <c r="C223" s="650" t="s">
        <v>87</v>
      </c>
      <c r="D223" s="653"/>
      <c r="E223" s="661"/>
      <c r="F223" s="661"/>
      <c r="G223" s="668"/>
      <c r="H223" s="661"/>
      <c r="I223" s="661"/>
      <c r="J223" s="661"/>
      <c r="K223" s="661"/>
      <c r="L223" s="651"/>
    </row>
    <row r="224" spans="1:12" ht="12.75" customHeight="1" thickBot="1">
      <c r="A224" s="662"/>
      <c r="B224" s="660"/>
      <c r="C224" s="650" t="s">
        <v>88</v>
      </c>
      <c r="D224" s="653"/>
      <c r="E224" s="661"/>
      <c r="F224" s="661"/>
      <c r="G224" s="668"/>
      <c r="H224" s="661"/>
      <c r="I224" s="661"/>
      <c r="J224" s="661"/>
      <c r="K224" s="661"/>
      <c r="L224" s="651"/>
    </row>
    <row r="225" spans="1:12" ht="12.75" customHeight="1" thickBot="1">
      <c r="A225" s="662"/>
      <c r="B225" s="660"/>
      <c r="C225" s="650" t="s">
        <v>709</v>
      </c>
      <c r="D225" s="653"/>
      <c r="E225" s="661"/>
      <c r="F225" s="661"/>
      <c r="G225" s="668"/>
      <c r="H225" s="661"/>
      <c r="I225" s="661"/>
      <c r="J225" s="661"/>
      <c r="K225" s="661"/>
      <c r="L225" s="651"/>
    </row>
    <row r="226" spans="1:12" ht="12.75" customHeight="1">
      <c r="A226" s="662"/>
      <c r="B226" s="655"/>
      <c r="C226" s="651"/>
      <c r="D226" s="651"/>
      <c r="E226" s="658"/>
      <c r="F226" s="658"/>
      <c r="G226" s="668"/>
      <c r="H226" s="668"/>
      <c r="I226" s="668"/>
      <c r="J226" s="668"/>
      <c r="K226" s="668"/>
      <c r="L226" s="651"/>
    </row>
    <row r="227" spans="1:12" ht="15" customHeight="1" thickBot="1">
      <c r="A227" s="690" t="s">
        <v>89</v>
      </c>
      <c r="B227" s="690"/>
      <c r="C227" s="690"/>
      <c r="D227" s="690"/>
      <c r="E227" s="690"/>
      <c r="F227" s="690"/>
      <c r="G227" s="690"/>
      <c r="H227" s="690"/>
      <c r="I227" s="690"/>
      <c r="J227" s="658"/>
      <c r="K227" s="658"/>
      <c r="L227" s="651"/>
    </row>
    <row r="228" spans="1:12" ht="12.75" customHeight="1" thickBot="1">
      <c r="A228" s="662"/>
      <c r="B228" s="660"/>
      <c r="C228" s="650" t="s">
        <v>724</v>
      </c>
      <c r="D228" s="651"/>
      <c r="E228" s="660"/>
      <c r="F228" s="650" t="s">
        <v>725</v>
      </c>
      <c r="G228" s="651"/>
      <c r="H228" s="651"/>
      <c r="I228" s="651"/>
      <c r="J228" s="658"/>
      <c r="K228" s="658"/>
      <c r="L228" s="651"/>
    </row>
    <row r="229" spans="1:12" ht="18">
      <c r="A229" s="662"/>
      <c r="B229" s="655"/>
      <c r="C229" s="651"/>
      <c r="D229" s="651"/>
      <c r="E229" s="655"/>
      <c r="F229" s="651"/>
      <c r="G229" s="651"/>
      <c r="H229" s="651"/>
      <c r="I229" s="651"/>
      <c r="J229" s="658"/>
      <c r="K229" s="658"/>
      <c r="L229" s="651"/>
    </row>
    <row r="230" spans="1:12" ht="18">
      <c r="A230" s="662"/>
      <c r="B230" s="655"/>
      <c r="C230" s="651"/>
      <c r="D230" s="651"/>
      <c r="E230" s="655"/>
      <c r="F230" s="651"/>
      <c r="G230" s="651"/>
      <c r="H230" s="651"/>
      <c r="I230" s="651"/>
      <c r="J230" s="658"/>
      <c r="K230" s="658"/>
      <c r="L230" s="651"/>
    </row>
    <row r="231" spans="1:12" ht="18">
      <c r="A231" s="662"/>
      <c r="B231" s="655"/>
      <c r="C231" s="651"/>
      <c r="D231" s="651"/>
      <c r="E231" s="655"/>
      <c r="F231" s="651"/>
      <c r="G231" s="651"/>
      <c r="H231" s="651"/>
      <c r="I231" s="651"/>
      <c r="J231" s="658"/>
      <c r="K231" s="658"/>
      <c r="L231" s="651"/>
    </row>
    <row r="232" spans="1:12" ht="12.75">
      <c r="A232" s="658"/>
      <c r="B232" s="658"/>
      <c r="C232" s="658"/>
      <c r="D232" s="658"/>
      <c r="E232" s="658"/>
      <c r="F232" s="658"/>
      <c r="G232" s="658"/>
      <c r="H232" s="658"/>
      <c r="I232" s="658"/>
      <c r="J232" s="658"/>
      <c r="K232" s="658"/>
      <c r="L232" s="651"/>
    </row>
    <row r="233" spans="1:12" ht="12.75">
      <c r="A233" s="658"/>
      <c r="B233" s="658"/>
      <c r="C233" s="658"/>
      <c r="D233" s="658"/>
      <c r="E233" s="658"/>
      <c r="F233" s="658"/>
      <c r="G233" s="658"/>
      <c r="H233" s="658"/>
      <c r="I233" s="658"/>
      <c r="J233" s="658"/>
      <c r="K233" s="658"/>
      <c r="L233" s="651"/>
    </row>
    <row r="234" spans="1:12" ht="12.75">
      <c r="A234" s="658"/>
      <c r="B234" s="658"/>
      <c r="C234" s="658"/>
      <c r="D234" s="658"/>
      <c r="E234" s="658"/>
      <c r="F234" s="658"/>
      <c r="G234" s="658"/>
      <c r="H234" s="658"/>
      <c r="I234" s="658"/>
      <c r="J234" s="658"/>
      <c r="K234" s="658"/>
      <c r="L234" s="651"/>
    </row>
    <row r="235" spans="1:12" ht="12.75">
      <c r="A235" s="658"/>
      <c r="B235" s="658"/>
      <c r="C235" s="658"/>
      <c r="D235" s="658"/>
      <c r="E235" s="658"/>
      <c r="F235" s="658"/>
      <c r="G235" s="658"/>
      <c r="H235" s="658"/>
      <c r="I235" s="658"/>
      <c r="J235" s="658"/>
      <c r="K235" s="658"/>
      <c r="L235" s="651"/>
    </row>
    <row r="236" spans="1:12" ht="12.75">
      <c r="A236" s="658"/>
      <c r="B236" s="658"/>
      <c r="C236" s="658"/>
      <c r="D236" s="658"/>
      <c r="E236" s="658"/>
      <c r="G236" s="658"/>
      <c r="H236" s="658"/>
      <c r="I236" s="658"/>
      <c r="J236" s="658"/>
      <c r="K236" s="658"/>
      <c r="L236" s="651"/>
    </row>
  </sheetData>
  <mergeCells count="32">
    <mergeCell ref="A181:I181"/>
    <mergeCell ref="A227:I227"/>
    <mergeCell ref="A138:I138"/>
    <mergeCell ref="A142:F142"/>
    <mergeCell ref="B148:F148"/>
    <mergeCell ref="B164:F164"/>
    <mergeCell ref="A154:I154"/>
    <mergeCell ref="A158:F158"/>
    <mergeCell ref="C163:F163"/>
    <mergeCell ref="B171:E171"/>
    <mergeCell ref="F171:K171"/>
    <mergeCell ref="B172:E172"/>
    <mergeCell ref="B173:E173"/>
    <mergeCell ref="B174:E174"/>
    <mergeCell ref="B175:E175"/>
    <mergeCell ref="B176:E176"/>
    <mergeCell ref="F172:K172"/>
    <mergeCell ref="F173:K173"/>
    <mergeCell ref="F174:K174"/>
    <mergeCell ref="F175:K175"/>
    <mergeCell ref="F176:K176"/>
    <mergeCell ref="B21:K22"/>
    <mergeCell ref="B38:K38"/>
    <mergeCell ref="B54:K54"/>
    <mergeCell ref="B70:L71"/>
    <mergeCell ref="B170:H170"/>
    <mergeCell ref="B87:K87"/>
    <mergeCell ref="B103:K103"/>
    <mergeCell ref="B155:K155"/>
    <mergeCell ref="B139:K139"/>
    <mergeCell ref="A134:I134"/>
    <mergeCell ref="B119:L119"/>
  </mergeCells>
  <printOptions/>
  <pageMargins left="0.75" right="0.75" top="1" bottom="1" header="0.5" footer="0.5"/>
  <pageSetup horizontalDpi="300" verticalDpi="300" orientation="portrait" paperSize="9" scale="94" r:id="rId1"/>
  <rowBreaks count="5" manualBreakCount="5">
    <brk id="40" max="11" man="1"/>
    <brk id="84" max="11" man="1"/>
    <brk id="121" max="11" man="1"/>
    <brk id="168" max="11" man="1"/>
    <brk id="177" max="11" man="1"/>
  </rowBreaks>
</worksheet>
</file>

<file path=xl/worksheets/sheet6.xml><?xml version="1.0" encoding="utf-8"?>
<worksheet xmlns="http://schemas.openxmlformats.org/spreadsheetml/2006/main" xmlns:r="http://schemas.openxmlformats.org/officeDocument/2006/relationships">
  <dimension ref="A1:L164"/>
  <sheetViews>
    <sheetView view="pageBreakPreview" zoomScaleSheetLayoutView="100" workbookViewId="0" topLeftCell="A136">
      <selection activeCell="L44" sqref="L44"/>
    </sheetView>
  </sheetViews>
  <sheetFormatPr defaultColWidth="9.140625" defaultRowHeight="12.75"/>
  <cols>
    <col min="1" max="1" width="3.00390625" style="666" customWidth="1"/>
    <col min="2" max="2" width="2.7109375" style="666" customWidth="1"/>
    <col min="3" max="3" width="15.7109375" style="666" customWidth="1"/>
    <col min="4" max="5" width="2.7109375" style="666" customWidth="1"/>
    <col min="6" max="6" width="15.7109375" style="666" customWidth="1"/>
    <col min="7" max="8" width="2.7109375" style="666" customWidth="1"/>
    <col min="9" max="9" width="15.7109375" style="666" customWidth="1"/>
    <col min="10" max="11" width="2.7109375" style="666" customWidth="1"/>
    <col min="12" max="12" width="15.7109375" style="666" customWidth="1"/>
    <col min="13" max="16384" width="9.140625" style="666" customWidth="1"/>
  </cols>
  <sheetData>
    <row r="1" spans="1:12" s="663" customFormat="1" ht="18">
      <c r="A1" s="662" t="s">
        <v>698</v>
      </c>
      <c r="B1" s="662"/>
      <c r="C1" s="662"/>
      <c r="D1" s="662"/>
      <c r="E1" s="662"/>
      <c r="F1" s="662"/>
      <c r="G1" s="662"/>
      <c r="H1" s="662"/>
      <c r="I1" s="662"/>
      <c r="J1" s="662"/>
      <c r="K1" s="662"/>
      <c r="L1" s="662"/>
    </row>
    <row r="2" spans="1:12" s="665" customFormat="1" ht="14.25" customHeight="1">
      <c r="A2" s="664"/>
      <c r="B2" s="664"/>
      <c r="C2" s="664"/>
      <c r="D2" s="664"/>
      <c r="E2" s="664"/>
      <c r="F2" s="664"/>
      <c r="G2" s="664"/>
      <c r="H2" s="664"/>
      <c r="I2" s="664"/>
      <c r="J2" s="664"/>
      <c r="K2" s="664"/>
      <c r="L2" s="664"/>
    </row>
    <row r="3" spans="1:12" s="665" customFormat="1" ht="21" customHeight="1">
      <c r="A3" s="662" t="s">
        <v>697</v>
      </c>
      <c r="B3" s="664"/>
      <c r="C3" s="664"/>
      <c r="D3" s="664"/>
      <c r="E3" s="664"/>
      <c r="F3" s="664"/>
      <c r="G3" s="664"/>
      <c r="H3" s="664"/>
      <c r="I3" s="664"/>
      <c r="J3" s="664"/>
      <c r="K3" s="664"/>
      <c r="L3" s="664"/>
    </row>
    <row r="4" spans="1:12" ht="12.75">
      <c r="A4" s="659"/>
      <c r="B4" s="651"/>
      <c r="C4" s="651"/>
      <c r="D4" s="651"/>
      <c r="E4" s="651"/>
      <c r="F4" s="651"/>
      <c r="G4" s="651"/>
      <c r="H4" s="651"/>
      <c r="I4" s="651"/>
      <c r="J4" s="651"/>
      <c r="K4" s="651"/>
      <c r="L4" s="651"/>
    </row>
    <row r="5" spans="1:12" ht="12.75">
      <c r="A5" s="650" t="s">
        <v>696</v>
      </c>
      <c r="B5" s="651"/>
      <c r="C5" s="651"/>
      <c r="D5" s="651"/>
      <c r="E5" s="651"/>
      <c r="F5" s="651"/>
      <c r="G5" s="651"/>
      <c r="H5" s="651"/>
      <c r="I5" s="651"/>
      <c r="J5" s="651"/>
      <c r="K5" s="651"/>
      <c r="L5" s="651"/>
    </row>
    <row r="6" spans="1:12" ht="12.75">
      <c r="A6" s="652"/>
      <c r="B6" s="653"/>
      <c r="C6" s="653"/>
      <c r="D6" s="653"/>
      <c r="E6" s="653"/>
      <c r="F6" s="653"/>
      <c r="G6" s="653"/>
      <c r="H6" s="653"/>
      <c r="I6" s="653"/>
      <c r="J6" s="653"/>
      <c r="K6" s="653"/>
      <c r="L6" s="651"/>
    </row>
    <row r="7" spans="1:12" ht="12.75">
      <c r="A7" s="654"/>
      <c r="B7" s="655"/>
      <c r="C7" s="655"/>
      <c r="D7" s="655"/>
      <c r="E7" s="655"/>
      <c r="F7" s="655"/>
      <c r="G7" s="655"/>
      <c r="H7" s="655"/>
      <c r="I7" s="655"/>
      <c r="J7" s="655"/>
      <c r="K7" s="655"/>
      <c r="L7" s="651"/>
    </row>
    <row r="8" spans="1:12" ht="12.75">
      <c r="A8" s="650" t="s">
        <v>699</v>
      </c>
      <c r="B8" s="655"/>
      <c r="C8" s="655"/>
      <c r="D8" s="655"/>
      <c r="E8" s="655"/>
      <c r="F8" s="655"/>
      <c r="G8" s="655"/>
      <c r="H8" s="655"/>
      <c r="I8" s="655"/>
      <c r="J8" s="655"/>
      <c r="K8" s="655"/>
      <c r="L8" s="651"/>
    </row>
    <row r="9" spans="1:12" ht="12.75">
      <c r="A9" s="654"/>
      <c r="B9" s="655"/>
      <c r="C9" s="655"/>
      <c r="D9" s="655"/>
      <c r="E9" s="655"/>
      <c r="F9" s="655"/>
      <c r="G9" s="655"/>
      <c r="H9" s="655"/>
      <c r="I9" s="655"/>
      <c r="J9" s="655"/>
      <c r="K9" s="655"/>
      <c r="L9" s="651"/>
    </row>
    <row r="10" spans="1:12" ht="12.75">
      <c r="A10" s="656"/>
      <c r="B10" s="657"/>
      <c r="C10" s="657"/>
      <c r="D10" s="657"/>
      <c r="E10" s="657"/>
      <c r="F10" s="657"/>
      <c r="G10" s="657"/>
      <c r="H10" s="657"/>
      <c r="I10" s="657"/>
      <c r="J10" s="657"/>
      <c r="K10" s="657"/>
      <c r="L10" s="651"/>
    </row>
    <row r="11" spans="1:12" ht="12.75">
      <c r="A11" s="654"/>
      <c r="B11" s="655"/>
      <c r="C11" s="655"/>
      <c r="D11" s="655"/>
      <c r="E11" s="655"/>
      <c r="F11" s="655"/>
      <c r="G11" s="655"/>
      <c r="H11" s="655"/>
      <c r="I11" s="655"/>
      <c r="J11" s="655"/>
      <c r="K11" s="655"/>
      <c r="L11" s="651"/>
    </row>
    <row r="12" spans="1:12" ht="12.75">
      <c r="A12" s="650" t="s">
        <v>700</v>
      </c>
      <c r="B12" s="655"/>
      <c r="C12" s="655"/>
      <c r="D12" s="651"/>
      <c r="E12" s="650" t="s">
        <v>701</v>
      </c>
      <c r="F12" s="658"/>
      <c r="G12" s="655"/>
      <c r="H12" s="650" t="s">
        <v>702</v>
      </c>
      <c r="I12" s="658"/>
      <c r="J12" s="651"/>
      <c r="K12" s="651"/>
      <c r="L12" s="651"/>
    </row>
    <row r="13" spans="1:12" ht="12.75">
      <c r="A13" s="652"/>
      <c r="B13" s="653"/>
      <c r="C13" s="653"/>
      <c r="D13" s="651"/>
      <c r="E13" s="653"/>
      <c r="F13" s="653"/>
      <c r="G13" s="655"/>
      <c r="H13" s="653"/>
      <c r="I13" s="653"/>
      <c r="J13" s="651"/>
      <c r="K13" s="651"/>
      <c r="L13" s="651"/>
    </row>
    <row r="14" spans="1:12" ht="12.75">
      <c r="A14" s="654"/>
      <c r="B14" s="655"/>
      <c r="C14" s="655"/>
      <c r="D14" s="655"/>
      <c r="E14" s="655"/>
      <c r="F14" s="655"/>
      <c r="G14" s="655"/>
      <c r="H14" s="655"/>
      <c r="I14" s="655"/>
      <c r="J14" s="655"/>
      <c r="K14" s="655"/>
      <c r="L14" s="651"/>
    </row>
    <row r="15" spans="1:12" ht="12.75">
      <c r="A15" s="650" t="s">
        <v>703</v>
      </c>
      <c r="B15" s="658"/>
      <c r="C15" s="651"/>
      <c r="D15" s="655"/>
      <c r="E15" s="651"/>
      <c r="F15" s="651"/>
      <c r="G15" s="655"/>
      <c r="H15" s="651"/>
      <c r="I15" s="651"/>
      <c r="J15" s="651"/>
      <c r="K15" s="655"/>
      <c r="L15" s="651"/>
    </row>
    <row r="16" spans="1:12" ht="12.75">
      <c r="A16" s="653"/>
      <c r="B16" s="653"/>
      <c r="C16" s="653"/>
      <c r="D16" s="655"/>
      <c r="E16" s="651"/>
      <c r="F16" s="651"/>
      <c r="G16" s="655"/>
      <c r="H16" s="651"/>
      <c r="I16" s="651"/>
      <c r="J16" s="651"/>
      <c r="K16" s="655"/>
      <c r="L16" s="651"/>
    </row>
    <row r="17" spans="1:12" ht="12.75">
      <c r="A17" s="654"/>
      <c r="B17" s="655"/>
      <c r="C17" s="655"/>
      <c r="D17" s="655"/>
      <c r="E17" s="655"/>
      <c r="F17" s="655"/>
      <c r="G17" s="655"/>
      <c r="H17" s="655"/>
      <c r="I17" s="655"/>
      <c r="J17" s="655"/>
      <c r="K17" s="655"/>
      <c r="L17" s="651"/>
    </row>
    <row r="18" spans="1:12" ht="13.5" thickBot="1">
      <c r="A18" s="650" t="s">
        <v>704</v>
      </c>
      <c r="B18" s="651"/>
      <c r="C18" s="651"/>
      <c r="D18" s="651"/>
      <c r="E18" s="651"/>
      <c r="F18" s="651"/>
      <c r="G18" s="651"/>
      <c r="H18" s="651"/>
      <c r="I18" s="651"/>
      <c r="J18" s="651"/>
      <c r="K18" s="651"/>
      <c r="L18" s="651"/>
    </row>
    <row r="19" spans="1:12" ht="13.5" thickBot="1">
      <c r="A19" s="659"/>
      <c r="B19" s="660"/>
      <c r="C19" s="650" t="s">
        <v>705</v>
      </c>
      <c r="D19" s="651"/>
      <c r="E19" s="651"/>
      <c r="F19" s="651"/>
      <c r="G19" s="651"/>
      <c r="H19" s="651"/>
      <c r="I19" s="651"/>
      <c r="J19" s="651"/>
      <c r="K19" s="651"/>
      <c r="L19" s="651"/>
    </row>
    <row r="20" spans="1:12" ht="13.5" thickBot="1">
      <c r="A20" s="659"/>
      <c r="B20" s="660"/>
      <c r="C20" s="650" t="s">
        <v>706</v>
      </c>
      <c r="D20" s="651"/>
      <c r="E20" s="651"/>
      <c r="F20" s="651"/>
      <c r="G20" s="651"/>
      <c r="H20" s="651"/>
      <c r="I20" s="651"/>
      <c r="J20" s="651"/>
      <c r="K20" s="651"/>
      <c r="L20" s="651"/>
    </row>
    <row r="21" spans="1:12" ht="13.5" thickBot="1">
      <c r="A21" s="659"/>
      <c r="B21" s="660"/>
      <c r="C21" s="650" t="s">
        <v>707</v>
      </c>
      <c r="D21" s="651"/>
      <c r="E21" s="651"/>
      <c r="F21" s="651"/>
      <c r="G21" s="651"/>
      <c r="H21" s="651"/>
      <c r="I21" s="651"/>
      <c r="J21" s="651"/>
      <c r="K21" s="651"/>
      <c r="L21" s="651"/>
    </row>
    <row r="22" spans="1:12" ht="13.5" thickBot="1">
      <c r="A22" s="659"/>
      <c r="B22" s="660"/>
      <c r="C22" s="650" t="s">
        <v>708</v>
      </c>
      <c r="D22" s="651"/>
      <c r="E22" s="651"/>
      <c r="F22" s="651"/>
      <c r="G22" s="651"/>
      <c r="H22" s="651"/>
      <c r="I22" s="651"/>
      <c r="J22" s="651"/>
      <c r="K22" s="651"/>
      <c r="L22" s="651"/>
    </row>
    <row r="23" spans="1:12" ht="13.5" thickBot="1">
      <c r="A23" s="659"/>
      <c r="B23" s="660"/>
      <c r="C23" s="650" t="s">
        <v>709</v>
      </c>
      <c r="D23" s="650" t="s">
        <v>710</v>
      </c>
      <c r="E23" s="658"/>
      <c r="F23" s="658"/>
      <c r="G23" s="661"/>
      <c r="H23" s="661"/>
      <c r="I23" s="661"/>
      <c r="J23" s="661"/>
      <c r="K23" s="661"/>
      <c r="L23" s="651"/>
    </row>
    <row r="24" spans="1:12" ht="12.75">
      <c r="A24" s="659"/>
      <c r="B24" s="651"/>
      <c r="C24" s="651"/>
      <c r="D24" s="651"/>
      <c r="E24" s="651"/>
      <c r="F24" s="651"/>
      <c r="G24" s="651"/>
      <c r="H24" s="651"/>
      <c r="I24" s="651"/>
      <c r="J24" s="651"/>
      <c r="K24" s="651"/>
      <c r="L24" s="651"/>
    </row>
    <row r="25" spans="1:12" ht="12.75">
      <c r="A25" s="667" t="s">
        <v>711</v>
      </c>
      <c r="B25" s="651"/>
      <c r="C25" s="651"/>
      <c r="D25" s="651"/>
      <c r="E25" s="650" t="s">
        <v>712</v>
      </c>
      <c r="F25" s="651"/>
      <c r="G25" s="651"/>
      <c r="H25" s="651"/>
      <c r="I25" s="651"/>
      <c r="J25" s="651"/>
      <c r="K25" s="651"/>
      <c r="L25" s="651"/>
    </row>
    <row r="26" spans="1:12" ht="12.75">
      <c r="A26" s="652"/>
      <c r="B26" s="653"/>
      <c r="C26" s="653"/>
      <c r="D26" s="655"/>
      <c r="E26" s="653"/>
      <c r="F26" s="653"/>
      <c r="G26" s="655"/>
      <c r="H26" s="655"/>
      <c r="I26" s="655"/>
      <c r="J26" s="655"/>
      <c r="K26" s="655"/>
      <c r="L26" s="651"/>
    </row>
    <row r="27" spans="1:12" ht="12.75">
      <c r="A27" s="656"/>
      <c r="B27" s="657"/>
      <c r="C27" s="657"/>
      <c r="D27" s="651"/>
      <c r="E27" s="651"/>
      <c r="F27" s="651"/>
      <c r="G27" s="651"/>
      <c r="H27" s="651"/>
      <c r="I27" s="651"/>
      <c r="J27" s="651"/>
      <c r="K27" s="651"/>
      <c r="L27" s="651"/>
    </row>
    <row r="28" spans="1:12" ht="12.75">
      <c r="A28" s="655"/>
      <c r="B28" s="668"/>
      <c r="C28" s="668"/>
      <c r="D28" s="658"/>
      <c r="E28" s="669"/>
      <c r="F28" s="669"/>
      <c r="G28" s="658"/>
      <c r="H28" s="658"/>
      <c r="I28" s="658"/>
      <c r="J28" s="658"/>
      <c r="K28" s="658"/>
      <c r="L28" s="658"/>
    </row>
    <row r="29" spans="1:12" ht="12.75">
      <c r="A29" s="657"/>
      <c r="B29" s="669"/>
      <c r="C29" s="669"/>
      <c r="D29" s="658"/>
      <c r="E29" s="658"/>
      <c r="F29" s="658"/>
      <c r="G29" s="658"/>
      <c r="H29" s="658"/>
      <c r="I29" s="658"/>
      <c r="J29" s="658"/>
      <c r="K29" s="658"/>
      <c r="L29" s="658"/>
    </row>
    <row r="30" spans="1:12" ht="12.75">
      <c r="A30" s="657"/>
      <c r="B30" s="669"/>
      <c r="C30" s="669"/>
      <c r="D30" s="658"/>
      <c r="E30" s="669"/>
      <c r="F30" s="669"/>
      <c r="G30" s="658"/>
      <c r="H30" s="658"/>
      <c r="I30" s="658"/>
      <c r="J30" s="658"/>
      <c r="K30" s="658"/>
      <c r="L30" s="658"/>
    </row>
    <row r="31" spans="1:12" ht="12.75">
      <c r="A31" s="652"/>
      <c r="B31" s="661"/>
      <c r="C31" s="661"/>
      <c r="D31" s="658"/>
      <c r="E31" s="669"/>
      <c r="F31" s="669"/>
      <c r="G31" s="658"/>
      <c r="H31" s="658"/>
      <c r="I31" s="658"/>
      <c r="J31" s="658"/>
      <c r="K31" s="658"/>
      <c r="L31" s="658"/>
    </row>
    <row r="32" spans="1:12" ht="12.75">
      <c r="A32" s="651"/>
      <c r="B32" s="658"/>
      <c r="C32" s="658"/>
      <c r="D32" s="658"/>
      <c r="E32" s="658"/>
      <c r="F32" s="658"/>
      <c r="G32" s="658"/>
      <c r="H32" s="658"/>
      <c r="I32" s="658"/>
      <c r="J32" s="658"/>
      <c r="K32" s="658"/>
      <c r="L32" s="658"/>
    </row>
    <row r="33" spans="1:12" ht="12.75">
      <c r="A33" s="667" t="s">
        <v>713</v>
      </c>
      <c r="B33" s="658"/>
      <c r="C33" s="658"/>
      <c r="D33" s="658"/>
      <c r="E33" s="658"/>
      <c r="F33" s="658"/>
      <c r="G33" s="658"/>
      <c r="H33" s="658"/>
      <c r="I33" s="658"/>
      <c r="J33" s="658"/>
      <c r="K33" s="658"/>
      <c r="L33" s="658"/>
    </row>
    <row r="34" spans="1:12" ht="12.75">
      <c r="A34" s="650" t="s">
        <v>715</v>
      </c>
      <c r="B34" s="658"/>
      <c r="C34" s="658"/>
      <c r="D34" s="658"/>
      <c r="E34" s="650" t="s">
        <v>714</v>
      </c>
      <c r="F34" s="658"/>
      <c r="G34" s="658"/>
      <c r="H34" s="658"/>
      <c r="I34" s="658"/>
      <c r="J34" s="658"/>
      <c r="K34" s="658"/>
      <c r="L34" s="658"/>
    </row>
    <row r="35" spans="1:12" ht="12.75">
      <c r="A35" s="650" t="s">
        <v>716</v>
      </c>
      <c r="B35" s="658"/>
      <c r="C35" s="658"/>
      <c r="D35" s="658"/>
      <c r="E35" s="661"/>
      <c r="F35" s="661"/>
      <c r="G35" s="661"/>
      <c r="H35" s="661"/>
      <c r="I35" s="661"/>
      <c r="J35" s="661"/>
      <c r="K35" s="661"/>
      <c r="L35" s="658"/>
    </row>
    <row r="36" spans="1:12" ht="12.75">
      <c r="A36" s="650" t="s">
        <v>717</v>
      </c>
      <c r="B36" s="658"/>
      <c r="C36" s="658"/>
      <c r="D36" s="658"/>
      <c r="E36" s="661"/>
      <c r="F36" s="661"/>
      <c r="G36" s="661"/>
      <c r="H36" s="661"/>
      <c r="I36" s="661"/>
      <c r="J36" s="661"/>
      <c r="K36" s="661"/>
      <c r="L36" s="658"/>
    </row>
    <row r="37" spans="1:12" ht="12.75">
      <c r="A37" s="650" t="s">
        <v>718</v>
      </c>
      <c r="B37" s="658"/>
      <c r="C37" s="658"/>
      <c r="D37" s="658"/>
      <c r="E37" s="661"/>
      <c r="F37" s="661"/>
      <c r="G37" s="661"/>
      <c r="H37" s="661"/>
      <c r="I37" s="661"/>
      <c r="J37" s="661"/>
      <c r="K37" s="661"/>
      <c r="L37" s="658"/>
    </row>
    <row r="38" spans="1:12" ht="12.75">
      <c r="A38" s="650" t="s">
        <v>719</v>
      </c>
      <c r="B38" s="655"/>
      <c r="C38" s="651"/>
      <c r="D38" s="651"/>
      <c r="E38" s="661"/>
      <c r="F38" s="661"/>
      <c r="G38" s="661"/>
      <c r="H38" s="661"/>
      <c r="I38" s="661"/>
      <c r="J38" s="661"/>
      <c r="K38" s="661"/>
      <c r="L38" s="651"/>
    </row>
    <row r="39" spans="1:12" ht="12.75">
      <c r="A39" s="650" t="s">
        <v>720</v>
      </c>
      <c r="B39" s="651"/>
      <c r="C39" s="651"/>
      <c r="D39" s="658"/>
      <c r="E39" s="661"/>
      <c r="F39" s="661"/>
      <c r="G39" s="661"/>
      <c r="H39" s="661"/>
      <c r="I39" s="661"/>
      <c r="J39" s="661"/>
      <c r="K39" s="661"/>
      <c r="L39" s="658"/>
    </row>
    <row r="40" spans="1:12" ht="12.75">
      <c r="A40" s="658"/>
      <c r="B40" s="658"/>
      <c r="C40" s="658"/>
      <c r="D40" s="658"/>
      <c r="E40" s="661"/>
      <c r="F40" s="661"/>
      <c r="G40" s="661"/>
      <c r="H40" s="661"/>
      <c r="I40" s="661"/>
      <c r="J40" s="661"/>
      <c r="K40" s="661"/>
      <c r="L40" s="658"/>
    </row>
    <row r="41" spans="1:12" ht="12.75">
      <c r="A41" s="658"/>
      <c r="B41" s="658"/>
      <c r="C41" s="658"/>
      <c r="D41" s="658"/>
      <c r="E41" s="661"/>
      <c r="F41" s="661"/>
      <c r="G41" s="661"/>
      <c r="H41" s="661"/>
      <c r="I41" s="661"/>
      <c r="J41" s="661"/>
      <c r="K41" s="661"/>
      <c r="L41" s="658"/>
    </row>
    <row r="42" spans="1:12" ht="12.75">
      <c r="A42" s="658"/>
      <c r="B42" s="658"/>
      <c r="C42" s="658"/>
      <c r="D42" s="658"/>
      <c r="E42" s="661"/>
      <c r="F42" s="661"/>
      <c r="G42" s="661"/>
      <c r="H42" s="661"/>
      <c r="I42" s="661"/>
      <c r="J42" s="661"/>
      <c r="K42" s="661"/>
      <c r="L42" s="658"/>
    </row>
    <row r="43" spans="1:12" ht="12.75" customHeight="1">
      <c r="A43" s="658"/>
      <c r="B43" s="658"/>
      <c r="C43" s="658"/>
      <c r="D43" s="658"/>
      <c r="E43" s="661"/>
      <c r="F43" s="661"/>
      <c r="G43" s="661"/>
      <c r="H43" s="661"/>
      <c r="I43" s="661"/>
      <c r="J43" s="661"/>
      <c r="K43" s="661"/>
      <c r="L43" s="658"/>
    </row>
    <row r="44" spans="1:12" ht="12.75">
      <c r="A44" s="650" t="s">
        <v>721</v>
      </c>
      <c r="B44" s="658"/>
      <c r="C44" s="658"/>
      <c r="D44" s="658"/>
      <c r="E44" s="661"/>
      <c r="F44" s="661"/>
      <c r="G44" s="661"/>
      <c r="H44" s="661"/>
      <c r="I44" s="661"/>
      <c r="J44" s="661"/>
      <c r="K44" s="661"/>
      <c r="L44" s="658"/>
    </row>
    <row r="45" spans="1:12" ht="12.75">
      <c r="A45" s="658"/>
      <c r="B45" s="658"/>
      <c r="C45" s="658"/>
      <c r="D45" s="658"/>
      <c r="E45" s="661"/>
      <c r="F45" s="661"/>
      <c r="G45" s="661"/>
      <c r="H45" s="661"/>
      <c r="I45" s="661"/>
      <c r="J45" s="661"/>
      <c r="K45" s="661"/>
      <c r="L45" s="658"/>
    </row>
    <row r="46" spans="1:12" ht="12.75">
      <c r="A46" s="658"/>
      <c r="B46" s="658"/>
      <c r="C46" s="658"/>
      <c r="D46" s="658"/>
      <c r="E46" s="661"/>
      <c r="F46" s="661"/>
      <c r="G46" s="661"/>
      <c r="H46" s="661"/>
      <c r="I46" s="661"/>
      <c r="J46" s="661"/>
      <c r="K46" s="661"/>
      <c r="L46" s="658"/>
    </row>
    <row r="47" spans="1:12" ht="12.75">
      <c r="A47" s="650" t="s">
        <v>721</v>
      </c>
      <c r="B47" s="658"/>
      <c r="C47" s="658"/>
      <c r="D47" s="658"/>
      <c r="E47" s="661"/>
      <c r="F47" s="661"/>
      <c r="G47" s="661"/>
      <c r="H47" s="661"/>
      <c r="I47" s="661"/>
      <c r="J47" s="661"/>
      <c r="K47" s="661"/>
      <c r="L47" s="658"/>
    </row>
    <row r="48" spans="1:12" ht="12.75">
      <c r="A48" s="658"/>
      <c r="B48" s="658"/>
      <c r="C48" s="658"/>
      <c r="D48" s="658"/>
      <c r="E48" s="661"/>
      <c r="F48" s="661"/>
      <c r="G48" s="661"/>
      <c r="H48" s="661"/>
      <c r="I48" s="661"/>
      <c r="J48" s="661"/>
      <c r="K48" s="661"/>
      <c r="L48" s="658"/>
    </row>
    <row r="49" spans="1:12" ht="12.75" customHeight="1">
      <c r="A49" s="650" t="s">
        <v>722</v>
      </c>
      <c r="B49" s="658"/>
      <c r="C49" s="658"/>
      <c r="D49" s="658"/>
      <c r="E49" s="661"/>
      <c r="F49" s="661"/>
      <c r="G49" s="661"/>
      <c r="H49" s="661"/>
      <c r="I49" s="661"/>
      <c r="J49" s="661"/>
      <c r="K49" s="661"/>
      <c r="L49" s="658"/>
    </row>
    <row r="50" spans="1:12" ht="12.75">
      <c r="A50" s="658"/>
      <c r="B50" s="658"/>
      <c r="C50" s="658"/>
      <c r="D50" s="658"/>
      <c r="E50" s="661"/>
      <c r="F50" s="661"/>
      <c r="G50" s="661"/>
      <c r="H50" s="661"/>
      <c r="I50" s="661"/>
      <c r="J50" s="661"/>
      <c r="K50" s="661"/>
      <c r="L50" s="658"/>
    </row>
    <row r="51" spans="1:12" ht="13.5" thickBot="1">
      <c r="A51" s="650" t="s">
        <v>723</v>
      </c>
      <c r="B51" s="651"/>
      <c r="C51" s="651"/>
      <c r="D51" s="651"/>
      <c r="E51" s="651"/>
      <c r="F51" s="651"/>
      <c r="G51" s="658"/>
      <c r="H51" s="658"/>
      <c r="I51" s="658"/>
      <c r="J51" s="658"/>
      <c r="K51" s="658"/>
      <c r="L51" s="658"/>
    </row>
    <row r="52" spans="1:12" ht="12.75" customHeight="1" thickBot="1">
      <c r="A52" s="662"/>
      <c r="B52" s="660"/>
      <c r="C52" s="650" t="s">
        <v>724</v>
      </c>
      <c r="D52" s="651"/>
      <c r="E52" s="660"/>
      <c r="F52" s="650" t="s">
        <v>725</v>
      </c>
      <c r="G52" s="658"/>
      <c r="H52" s="658"/>
      <c r="I52" s="658"/>
      <c r="J52" s="658"/>
      <c r="K52" s="658"/>
      <c r="L52" s="658"/>
    </row>
    <row r="53" spans="1:12" ht="12.75">
      <c r="A53" s="658"/>
      <c r="B53" s="658"/>
      <c r="C53" s="658"/>
      <c r="D53" s="658"/>
      <c r="E53" s="658"/>
      <c r="F53" s="658"/>
      <c r="G53" s="658"/>
      <c r="H53" s="658"/>
      <c r="I53" s="658"/>
      <c r="J53" s="658"/>
      <c r="K53" s="658"/>
      <c r="L53" s="658"/>
    </row>
    <row r="54" spans="1:12" ht="12.75">
      <c r="A54" s="650" t="s">
        <v>726</v>
      </c>
      <c r="B54" s="658"/>
      <c r="C54" s="658"/>
      <c r="D54" s="658"/>
      <c r="E54" s="658"/>
      <c r="F54" s="658"/>
      <c r="G54" s="658"/>
      <c r="H54" s="658"/>
      <c r="I54" s="658"/>
      <c r="J54" s="658"/>
      <c r="K54" s="658"/>
      <c r="L54" s="658"/>
    </row>
    <row r="55" spans="1:12" ht="12.75">
      <c r="A55" s="658"/>
      <c r="B55" s="658"/>
      <c r="C55" s="658"/>
      <c r="D55" s="658"/>
      <c r="E55" s="658"/>
      <c r="F55" s="658"/>
      <c r="G55" s="658"/>
      <c r="H55" s="658"/>
      <c r="I55" s="658"/>
      <c r="J55" s="658"/>
      <c r="K55" s="658"/>
      <c r="L55" s="658"/>
    </row>
    <row r="56" spans="1:12" ht="12.75">
      <c r="A56" s="669"/>
      <c r="B56" s="669"/>
      <c r="C56" s="669"/>
      <c r="D56" s="669"/>
      <c r="E56" s="669"/>
      <c r="F56" s="669"/>
      <c r="G56" s="669"/>
      <c r="H56" s="669"/>
      <c r="I56" s="669"/>
      <c r="J56" s="669"/>
      <c r="K56" s="669"/>
      <c r="L56" s="658"/>
    </row>
    <row r="57" spans="1:12" ht="12.75">
      <c r="A57" s="658"/>
      <c r="B57" s="658"/>
      <c r="C57" s="658"/>
      <c r="D57" s="658"/>
      <c r="E57" s="658"/>
      <c r="F57" s="658"/>
      <c r="G57" s="658"/>
      <c r="H57" s="658"/>
      <c r="I57" s="658"/>
      <c r="J57" s="658"/>
      <c r="K57" s="658"/>
      <c r="L57" s="658"/>
    </row>
    <row r="58" spans="1:12" ht="12.75">
      <c r="A58" s="650" t="s">
        <v>727</v>
      </c>
      <c r="B58" s="658"/>
      <c r="C58" s="658"/>
      <c r="D58" s="658"/>
      <c r="E58" s="658"/>
      <c r="F58" s="658"/>
      <c r="G58" s="658"/>
      <c r="H58" s="658"/>
      <c r="I58" s="658"/>
      <c r="J58" s="658"/>
      <c r="K58" s="658"/>
      <c r="L58" s="658"/>
    </row>
    <row r="59" spans="1:12" ht="12.75">
      <c r="A59" s="661"/>
      <c r="B59" s="661"/>
      <c r="C59" s="661"/>
      <c r="D59" s="661"/>
      <c r="E59" s="661"/>
      <c r="F59" s="661"/>
      <c r="G59" s="661"/>
      <c r="H59" s="661"/>
      <c r="I59" s="661"/>
      <c r="J59" s="661"/>
      <c r="K59" s="661"/>
      <c r="L59" s="658"/>
    </row>
    <row r="60" spans="1:12" ht="12.75" customHeight="1">
      <c r="A60" s="661"/>
      <c r="B60" s="661"/>
      <c r="C60" s="661"/>
      <c r="D60" s="661"/>
      <c r="E60" s="661"/>
      <c r="F60" s="661"/>
      <c r="G60" s="661"/>
      <c r="H60" s="661"/>
      <c r="I60" s="661"/>
      <c r="J60" s="661"/>
      <c r="K60" s="661"/>
      <c r="L60" s="658"/>
    </row>
    <row r="61" spans="1:12" ht="12.75" customHeight="1">
      <c r="A61" s="661"/>
      <c r="B61" s="661"/>
      <c r="C61" s="661"/>
      <c r="D61" s="661"/>
      <c r="E61" s="661"/>
      <c r="F61" s="661"/>
      <c r="G61" s="661"/>
      <c r="H61" s="661"/>
      <c r="I61" s="661"/>
      <c r="J61" s="661"/>
      <c r="K61" s="661"/>
      <c r="L61" s="658"/>
    </row>
    <row r="62" spans="1:12" ht="12.75" customHeight="1">
      <c r="A62" s="661"/>
      <c r="B62" s="661"/>
      <c r="C62" s="661"/>
      <c r="D62" s="661"/>
      <c r="E62" s="661"/>
      <c r="F62" s="661"/>
      <c r="G62" s="661"/>
      <c r="H62" s="661"/>
      <c r="I62" s="661"/>
      <c r="J62" s="661"/>
      <c r="K62" s="661"/>
      <c r="L62" s="658"/>
    </row>
    <row r="63" spans="1:12" ht="12.75" customHeight="1">
      <c r="A63" s="661"/>
      <c r="B63" s="661"/>
      <c r="C63" s="661"/>
      <c r="D63" s="661"/>
      <c r="E63" s="661"/>
      <c r="F63" s="661"/>
      <c r="G63" s="661"/>
      <c r="H63" s="661"/>
      <c r="I63" s="661"/>
      <c r="J63" s="661"/>
      <c r="K63" s="661"/>
      <c r="L63" s="658"/>
    </row>
    <row r="64" spans="1:12" ht="12.75" customHeight="1">
      <c r="A64" s="661"/>
      <c r="B64" s="661"/>
      <c r="C64" s="661"/>
      <c r="D64" s="661"/>
      <c r="E64" s="661"/>
      <c r="F64" s="661"/>
      <c r="G64" s="661"/>
      <c r="H64" s="661"/>
      <c r="I64" s="661"/>
      <c r="J64" s="661"/>
      <c r="K64" s="661"/>
      <c r="L64" s="658"/>
    </row>
    <row r="65" spans="1:12" ht="12.75" customHeight="1">
      <c r="A65" s="658"/>
      <c r="B65" s="658"/>
      <c r="C65" s="658"/>
      <c r="D65" s="658"/>
      <c r="E65" s="658"/>
      <c r="F65" s="658"/>
      <c r="G65" s="658"/>
      <c r="H65" s="658"/>
      <c r="I65" s="658"/>
      <c r="J65" s="658"/>
      <c r="K65" s="658"/>
      <c r="L65" s="658"/>
    </row>
    <row r="66" spans="1:12" ht="16.5" customHeight="1">
      <c r="A66" s="649" t="s">
        <v>728</v>
      </c>
      <c r="B66" s="670"/>
      <c r="C66" s="670"/>
      <c r="D66" s="670"/>
      <c r="E66" s="670"/>
      <c r="F66" s="670"/>
      <c r="G66" s="658"/>
      <c r="H66" s="658"/>
      <c r="I66" s="658"/>
      <c r="J66" s="658"/>
      <c r="K66" s="658"/>
      <c r="L66" s="658"/>
    </row>
    <row r="67" spans="1:12" ht="12.75" customHeight="1" thickBot="1">
      <c r="A67" s="650" t="s">
        <v>729</v>
      </c>
      <c r="B67" s="651"/>
      <c r="C67" s="651"/>
      <c r="D67" s="651"/>
      <c r="E67" s="651"/>
      <c r="F67" s="651"/>
      <c r="G67" s="658"/>
      <c r="H67" s="658"/>
      <c r="I67" s="658"/>
      <c r="J67" s="658"/>
      <c r="K67" s="658"/>
      <c r="L67" s="658"/>
    </row>
    <row r="68" spans="1:12" ht="12.75" customHeight="1" thickBot="1">
      <c r="A68" s="662"/>
      <c r="B68" s="660"/>
      <c r="C68" s="650" t="s">
        <v>724</v>
      </c>
      <c r="D68" s="651"/>
      <c r="E68" s="660"/>
      <c r="F68" s="650" t="s">
        <v>725</v>
      </c>
      <c r="G68" s="658"/>
      <c r="H68" s="658"/>
      <c r="I68" s="658"/>
      <c r="J68" s="658"/>
      <c r="K68" s="658"/>
      <c r="L68" s="658"/>
    </row>
    <row r="69" spans="1:12" ht="12.75" customHeight="1">
      <c r="A69" s="662"/>
      <c r="B69" s="655"/>
      <c r="C69" s="651"/>
      <c r="D69" s="651"/>
      <c r="E69" s="655"/>
      <c r="F69" s="651"/>
      <c r="G69" s="658"/>
      <c r="H69" s="658"/>
      <c r="I69" s="658"/>
      <c r="J69" s="658"/>
      <c r="K69" s="658"/>
      <c r="L69" s="658"/>
    </row>
    <row r="70" spans="1:12" ht="12.75" customHeight="1">
      <c r="A70" s="662"/>
      <c r="B70" s="760" t="s">
        <v>697</v>
      </c>
      <c r="C70" s="761"/>
      <c r="D70" s="762"/>
      <c r="E70" s="763" t="s">
        <v>730</v>
      </c>
      <c r="F70" s="754"/>
      <c r="G70" s="754"/>
      <c r="H70" s="754" t="s">
        <v>731</v>
      </c>
      <c r="I70" s="754"/>
      <c r="J70" s="754"/>
      <c r="K70" s="754"/>
      <c r="L70" s="658"/>
    </row>
    <row r="71" spans="1:12" ht="24.75" customHeight="1">
      <c r="A71" s="671">
        <v>1</v>
      </c>
      <c r="B71" s="758"/>
      <c r="C71" s="759"/>
      <c r="D71" s="759"/>
      <c r="E71" s="758"/>
      <c r="F71" s="756"/>
      <c r="G71" s="756"/>
      <c r="H71" s="756"/>
      <c r="I71" s="756"/>
      <c r="J71" s="756"/>
      <c r="K71" s="756"/>
      <c r="L71" s="658"/>
    </row>
    <row r="72" spans="1:12" ht="24.75" customHeight="1">
      <c r="A72" s="671">
        <v>2</v>
      </c>
      <c r="B72" s="758"/>
      <c r="C72" s="759"/>
      <c r="D72" s="759"/>
      <c r="E72" s="758"/>
      <c r="F72" s="756"/>
      <c r="G72" s="756"/>
      <c r="H72" s="756"/>
      <c r="I72" s="756"/>
      <c r="J72" s="756"/>
      <c r="K72" s="756"/>
      <c r="L72" s="658"/>
    </row>
    <row r="73" spans="1:12" ht="24.75" customHeight="1">
      <c r="A73" s="671">
        <v>3</v>
      </c>
      <c r="B73" s="758"/>
      <c r="C73" s="759"/>
      <c r="D73" s="759"/>
      <c r="E73" s="758"/>
      <c r="F73" s="756"/>
      <c r="G73" s="756"/>
      <c r="H73" s="756"/>
      <c r="I73" s="756"/>
      <c r="J73" s="756"/>
      <c r="K73" s="756"/>
      <c r="L73" s="658"/>
    </row>
    <row r="74" spans="1:12" ht="24.75" customHeight="1">
      <c r="A74" s="671">
        <v>4</v>
      </c>
      <c r="B74" s="758"/>
      <c r="C74" s="759"/>
      <c r="D74" s="759"/>
      <c r="E74" s="758"/>
      <c r="F74" s="756"/>
      <c r="G74" s="756"/>
      <c r="H74" s="756"/>
      <c r="I74" s="756"/>
      <c r="J74" s="756"/>
      <c r="K74" s="756"/>
      <c r="L74" s="658"/>
    </row>
    <row r="75" spans="1:12" ht="24.75" customHeight="1">
      <c r="A75" s="671">
        <v>5</v>
      </c>
      <c r="B75" s="758"/>
      <c r="C75" s="759"/>
      <c r="D75" s="759"/>
      <c r="E75" s="758"/>
      <c r="F75" s="756"/>
      <c r="G75" s="756"/>
      <c r="H75" s="756"/>
      <c r="I75" s="756"/>
      <c r="J75" s="756"/>
      <c r="K75" s="756"/>
      <c r="L75" s="658"/>
    </row>
    <row r="76" spans="1:12" ht="12.75" customHeight="1">
      <c r="A76" s="662"/>
      <c r="B76" s="655"/>
      <c r="C76" s="651"/>
      <c r="D76" s="651"/>
      <c r="E76" s="655"/>
      <c r="F76" s="651"/>
      <c r="G76" s="658"/>
      <c r="H76" s="658"/>
      <c r="I76" s="658"/>
      <c r="J76" s="658"/>
      <c r="K76" s="658"/>
      <c r="L76" s="658"/>
    </row>
    <row r="77" spans="1:12" ht="12.75" customHeight="1">
      <c r="A77" s="668"/>
      <c r="B77" s="668"/>
      <c r="C77" s="668"/>
      <c r="D77" s="668"/>
      <c r="E77" s="668"/>
      <c r="F77" s="668"/>
      <c r="G77" s="668"/>
      <c r="H77" s="668"/>
      <c r="I77" s="668"/>
      <c r="J77" s="668"/>
      <c r="K77" s="668"/>
      <c r="L77" s="658"/>
    </row>
    <row r="78" spans="1:12" ht="18" customHeight="1">
      <c r="A78" s="649" t="s">
        <v>732</v>
      </c>
      <c r="B78" s="672"/>
      <c r="C78" s="672"/>
      <c r="D78" s="670"/>
      <c r="E78" s="670"/>
      <c r="F78" s="670"/>
      <c r="G78" s="670"/>
      <c r="H78" s="670"/>
      <c r="I78" s="670"/>
      <c r="J78" s="658"/>
      <c r="K78" s="658"/>
      <c r="L78" s="658"/>
    </row>
    <row r="79" spans="1:12" ht="25.5" customHeight="1">
      <c r="A79" s="673"/>
      <c r="B79" s="764" t="s">
        <v>733</v>
      </c>
      <c r="C79" s="765"/>
      <c r="D79" s="764"/>
      <c r="E79" s="764"/>
      <c r="F79" s="765" t="s">
        <v>734</v>
      </c>
      <c r="G79" s="764"/>
      <c r="H79" s="764"/>
      <c r="I79" s="764" t="s">
        <v>735</v>
      </c>
      <c r="J79" s="764"/>
      <c r="K79" s="764"/>
      <c r="L79" s="658"/>
    </row>
    <row r="80" spans="1:12" ht="24.75" customHeight="1">
      <c r="A80" s="674">
        <v>1</v>
      </c>
      <c r="B80" s="756"/>
      <c r="C80" s="756"/>
      <c r="D80" s="756"/>
      <c r="E80" s="756"/>
      <c r="F80" s="756"/>
      <c r="G80" s="756"/>
      <c r="H80" s="756"/>
      <c r="I80" s="756"/>
      <c r="J80" s="756"/>
      <c r="K80" s="756"/>
      <c r="L80" s="658"/>
    </row>
    <row r="81" spans="1:12" ht="24.75" customHeight="1">
      <c r="A81" s="674">
        <v>2</v>
      </c>
      <c r="B81" s="756"/>
      <c r="C81" s="756"/>
      <c r="D81" s="756"/>
      <c r="E81" s="756"/>
      <c r="F81" s="756"/>
      <c r="G81" s="756"/>
      <c r="H81" s="756"/>
      <c r="I81" s="756"/>
      <c r="J81" s="756"/>
      <c r="K81" s="756"/>
      <c r="L81" s="658"/>
    </row>
    <row r="82" spans="1:12" ht="24.75" customHeight="1">
      <c r="A82" s="674">
        <v>3</v>
      </c>
      <c r="B82" s="756"/>
      <c r="C82" s="756"/>
      <c r="D82" s="756"/>
      <c r="E82" s="756"/>
      <c r="F82" s="756"/>
      <c r="G82" s="756"/>
      <c r="H82" s="756"/>
      <c r="I82" s="756"/>
      <c r="J82" s="756"/>
      <c r="K82" s="756"/>
      <c r="L82" s="658"/>
    </row>
    <row r="83" spans="1:12" ht="24.75" customHeight="1">
      <c r="A83" s="674">
        <v>4</v>
      </c>
      <c r="B83" s="756"/>
      <c r="C83" s="756"/>
      <c r="D83" s="756"/>
      <c r="E83" s="756"/>
      <c r="F83" s="756"/>
      <c r="G83" s="756"/>
      <c r="H83" s="756"/>
      <c r="I83" s="756"/>
      <c r="J83" s="756"/>
      <c r="K83" s="756"/>
      <c r="L83" s="658"/>
    </row>
    <row r="84" spans="1:12" ht="24.75" customHeight="1">
      <c r="A84" s="674">
        <v>5</v>
      </c>
      <c r="B84" s="756"/>
      <c r="C84" s="756"/>
      <c r="D84" s="756"/>
      <c r="E84" s="756"/>
      <c r="F84" s="756"/>
      <c r="G84" s="756"/>
      <c r="H84" s="756"/>
      <c r="I84" s="756"/>
      <c r="J84" s="756"/>
      <c r="K84" s="756"/>
      <c r="L84" s="658"/>
    </row>
    <row r="85" spans="1:12" ht="24.75" customHeight="1">
      <c r="A85" s="674">
        <v>6</v>
      </c>
      <c r="B85" s="756"/>
      <c r="C85" s="756"/>
      <c r="D85" s="756"/>
      <c r="E85" s="756"/>
      <c r="F85" s="756"/>
      <c r="G85" s="756"/>
      <c r="H85" s="756"/>
      <c r="I85" s="756"/>
      <c r="J85" s="756"/>
      <c r="K85" s="756"/>
      <c r="L85" s="658"/>
    </row>
    <row r="86" spans="1:12" ht="12.75" customHeight="1">
      <c r="A86" s="668"/>
      <c r="B86" s="675"/>
      <c r="C86" s="675"/>
      <c r="D86" s="675"/>
      <c r="E86" s="675"/>
      <c r="F86" s="675"/>
      <c r="G86" s="675"/>
      <c r="H86" s="675"/>
      <c r="I86" s="658"/>
      <c r="J86" s="658"/>
      <c r="K86" s="658"/>
      <c r="L86" s="658"/>
    </row>
    <row r="87" spans="1:12" ht="12.75" customHeight="1">
      <c r="A87" s="668"/>
      <c r="B87" s="668"/>
      <c r="C87" s="668"/>
      <c r="D87" s="668"/>
      <c r="E87" s="668"/>
      <c r="F87" s="668"/>
      <c r="G87" s="668"/>
      <c r="H87" s="668"/>
      <c r="I87" s="668"/>
      <c r="J87" s="668"/>
      <c r="K87" s="668"/>
      <c r="L87" s="658"/>
    </row>
    <row r="88" spans="1:12" ht="16.5" customHeight="1">
      <c r="A88" s="649" t="s">
        <v>736</v>
      </c>
      <c r="B88" s="658"/>
      <c r="C88" s="658"/>
      <c r="D88" s="658"/>
      <c r="E88" s="658"/>
      <c r="F88" s="658"/>
      <c r="G88" s="658"/>
      <c r="H88" s="658"/>
      <c r="I88" s="658"/>
      <c r="J88" s="658"/>
      <c r="K88" s="658"/>
      <c r="L88" s="658"/>
    </row>
    <row r="89" spans="1:12" ht="12.75" customHeight="1">
      <c r="A89" s="658"/>
      <c r="B89" s="658"/>
      <c r="C89" s="658"/>
      <c r="D89" s="658"/>
      <c r="E89" s="658"/>
      <c r="F89" s="658"/>
      <c r="G89" s="658"/>
      <c r="H89" s="658"/>
      <c r="I89" s="658"/>
      <c r="J89" s="658"/>
      <c r="K89" s="658"/>
      <c r="L89" s="658"/>
    </row>
    <row r="90" spans="1:12" ht="36.75" customHeight="1">
      <c r="A90" s="658"/>
      <c r="B90" s="757" t="s">
        <v>737</v>
      </c>
      <c r="C90" s="757"/>
      <c r="D90" s="757"/>
      <c r="E90" s="757"/>
      <c r="F90" s="757"/>
      <c r="G90" s="757" t="s">
        <v>738</v>
      </c>
      <c r="H90" s="757"/>
      <c r="I90" s="757"/>
      <c r="J90" s="757"/>
      <c r="K90" s="757"/>
      <c r="L90" s="658"/>
    </row>
    <row r="91" spans="1:12" ht="19.5" customHeight="1">
      <c r="A91" s="674">
        <v>1</v>
      </c>
      <c r="B91" s="756"/>
      <c r="C91" s="756"/>
      <c r="D91" s="756"/>
      <c r="E91" s="756"/>
      <c r="F91" s="756"/>
      <c r="G91" s="756"/>
      <c r="H91" s="756"/>
      <c r="I91" s="756"/>
      <c r="J91" s="756"/>
      <c r="K91" s="756"/>
      <c r="L91" s="658"/>
    </row>
    <row r="92" spans="1:12" ht="19.5" customHeight="1">
      <c r="A92" s="674">
        <v>2</v>
      </c>
      <c r="B92" s="756"/>
      <c r="C92" s="756"/>
      <c r="D92" s="756"/>
      <c r="E92" s="756"/>
      <c r="F92" s="756"/>
      <c r="G92" s="756"/>
      <c r="H92" s="756"/>
      <c r="I92" s="756"/>
      <c r="J92" s="756"/>
      <c r="K92" s="756"/>
      <c r="L92" s="658"/>
    </row>
    <row r="93" spans="1:12" ht="19.5" customHeight="1">
      <c r="A93" s="674">
        <v>3</v>
      </c>
      <c r="B93" s="756"/>
      <c r="C93" s="756"/>
      <c r="D93" s="756"/>
      <c r="E93" s="756"/>
      <c r="F93" s="756"/>
      <c r="G93" s="756"/>
      <c r="H93" s="756"/>
      <c r="I93" s="756"/>
      <c r="J93" s="756"/>
      <c r="K93" s="756"/>
      <c r="L93" s="658"/>
    </row>
    <row r="94" spans="1:12" ht="19.5" customHeight="1">
      <c r="A94" s="674">
        <v>4</v>
      </c>
      <c r="B94" s="756"/>
      <c r="C94" s="756"/>
      <c r="D94" s="756"/>
      <c r="E94" s="756"/>
      <c r="F94" s="756"/>
      <c r="G94" s="756"/>
      <c r="H94" s="756"/>
      <c r="I94" s="756"/>
      <c r="J94" s="756"/>
      <c r="K94" s="756"/>
      <c r="L94" s="658"/>
    </row>
    <row r="95" spans="1:12" ht="19.5" customHeight="1">
      <c r="A95" s="674">
        <v>5</v>
      </c>
      <c r="B95" s="756"/>
      <c r="C95" s="756"/>
      <c r="D95" s="756"/>
      <c r="E95" s="756"/>
      <c r="F95" s="756"/>
      <c r="G95" s="756"/>
      <c r="H95" s="756"/>
      <c r="I95" s="756"/>
      <c r="J95" s="756"/>
      <c r="K95" s="756"/>
      <c r="L95" s="658"/>
    </row>
    <row r="96" spans="1:12" ht="19.5" customHeight="1">
      <c r="A96" s="674">
        <v>6</v>
      </c>
      <c r="B96" s="756"/>
      <c r="C96" s="756"/>
      <c r="D96" s="756"/>
      <c r="E96" s="756"/>
      <c r="F96" s="756"/>
      <c r="G96" s="756"/>
      <c r="H96" s="756"/>
      <c r="I96" s="756"/>
      <c r="J96" s="756"/>
      <c r="K96" s="756"/>
      <c r="L96" s="658"/>
    </row>
    <row r="97" spans="1:12" ht="19.5" customHeight="1">
      <c r="A97" s="674">
        <v>7</v>
      </c>
      <c r="B97" s="756"/>
      <c r="C97" s="756"/>
      <c r="D97" s="756"/>
      <c r="E97" s="756"/>
      <c r="F97" s="756"/>
      <c r="G97" s="756"/>
      <c r="H97" s="756"/>
      <c r="I97" s="756"/>
      <c r="J97" s="756"/>
      <c r="K97" s="756"/>
      <c r="L97" s="658"/>
    </row>
    <row r="98" spans="1:12" ht="19.5" customHeight="1">
      <c r="A98" s="674">
        <v>8</v>
      </c>
      <c r="B98" s="756"/>
      <c r="C98" s="756"/>
      <c r="D98" s="756"/>
      <c r="E98" s="756"/>
      <c r="F98" s="756"/>
      <c r="G98" s="756"/>
      <c r="H98" s="756"/>
      <c r="I98" s="756"/>
      <c r="J98" s="756"/>
      <c r="K98" s="756"/>
      <c r="L98" s="658"/>
    </row>
    <row r="99" spans="1:12" ht="19.5" customHeight="1">
      <c r="A99" s="674">
        <v>9</v>
      </c>
      <c r="B99" s="756"/>
      <c r="C99" s="756"/>
      <c r="D99" s="756"/>
      <c r="E99" s="756"/>
      <c r="F99" s="756"/>
      <c r="G99" s="756"/>
      <c r="H99" s="756"/>
      <c r="I99" s="756"/>
      <c r="J99" s="756"/>
      <c r="K99" s="756"/>
      <c r="L99" s="658"/>
    </row>
    <row r="100" spans="1:12" ht="12.75" customHeight="1">
      <c r="A100" s="658"/>
      <c r="B100" s="658"/>
      <c r="C100" s="658"/>
      <c r="D100" s="658"/>
      <c r="E100" s="658"/>
      <c r="F100" s="658"/>
      <c r="G100" s="658"/>
      <c r="H100" s="658"/>
      <c r="I100" s="658"/>
      <c r="J100" s="658"/>
      <c r="K100" s="658"/>
      <c r="L100" s="658"/>
    </row>
    <row r="101" spans="1:12" ht="12.75" customHeight="1">
      <c r="A101" s="676" t="s">
        <v>739</v>
      </c>
      <c r="B101" s="658"/>
      <c r="C101" s="658"/>
      <c r="D101" s="658"/>
      <c r="E101" s="658"/>
      <c r="F101" s="658"/>
      <c r="G101" s="658"/>
      <c r="H101" s="658"/>
      <c r="I101" s="658"/>
      <c r="J101" s="658"/>
      <c r="K101" s="658"/>
      <c r="L101" s="658"/>
    </row>
    <row r="102" spans="1:12" ht="12.75" customHeight="1">
      <c r="A102" s="658"/>
      <c r="B102" s="655"/>
      <c r="C102" s="650" t="s">
        <v>740</v>
      </c>
      <c r="D102" s="651"/>
      <c r="E102" s="658"/>
      <c r="F102" s="658"/>
      <c r="G102" s="668"/>
      <c r="H102" s="668"/>
      <c r="I102" s="668"/>
      <c r="J102" s="668"/>
      <c r="K102" s="668"/>
      <c r="L102" s="658"/>
    </row>
    <row r="103" spans="1:12" ht="12.75" customHeight="1">
      <c r="A103" s="658"/>
      <c r="B103" s="655"/>
      <c r="C103" s="650" t="s">
        <v>741</v>
      </c>
      <c r="D103" s="651"/>
      <c r="E103" s="658"/>
      <c r="F103" s="658"/>
      <c r="G103" s="668"/>
      <c r="H103" s="668"/>
      <c r="I103" s="668"/>
      <c r="J103" s="668"/>
      <c r="K103" s="668"/>
      <c r="L103" s="658"/>
    </row>
    <row r="104" spans="1:12" ht="12.75" customHeight="1">
      <c r="A104" s="658"/>
      <c r="B104" s="655"/>
      <c r="C104" s="650" t="s">
        <v>484</v>
      </c>
      <c r="D104" s="651"/>
      <c r="E104" s="658"/>
      <c r="F104" s="658"/>
      <c r="G104" s="668"/>
      <c r="H104" s="668"/>
      <c r="I104" s="668"/>
      <c r="J104" s="668"/>
      <c r="K104" s="668"/>
      <c r="L104" s="658"/>
    </row>
    <row r="105" spans="1:12" ht="12.75" customHeight="1">
      <c r="A105" s="658"/>
      <c r="B105" s="655"/>
      <c r="C105" s="650" t="s">
        <v>742</v>
      </c>
      <c r="D105" s="651"/>
      <c r="E105" s="658"/>
      <c r="F105" s="658"/>
      <c r="G105" s="668"/>
      <c r="H105" s="668"/>
      <c r="I105" s="668"/>
      <c r="J105" s="668"/>
      <c r="K105" s="668"/>
      <c r="L105" s="658"/>
    </row>
    <row r="106" spans="1:12" ht="12.75" customHeight="1">
      <c r="A106" s="658"/>
      <c r="B106" s="655"/>
      <c r="C106" s="650" t="s">
        <v>743</v>
      </c>
      <c r="D106" s="651"/>
      <c r="E106" s="658"/>
      <c r="F106" s="658"/>
      <c r="G106" s="668"/>
      <c r="H106" s="668"/>
      <c r="I106" s="668"/>
      <c r="J106" s="668"/>
      <c r="K106" s="668"/>
      <c r="L106" s="658"/>
    </row>
    <row r="107" spans="1:12" ht="12.75" customHeight="1">
      <c r="A107" s="658"/>
      <c r="B107" s="655"/>
      <c r="C107" s="650" t="s">
        <v>744</v>
      </c>
      <c r="D107" s="651"/>
      <c r="E107" s="658"/>
      <c r="F107" s="658"/>
      <c r="G107" s="668"/>
      <c r="H107" s="668"/>
      <c r="I107" s="668"/>
      <c r="J107" s="668"/>
      <c r="K107" s="668"/>
      <c r="L107" s="658"/>
    </row>
    <row r="108" spans="1:12" ht="12.75" customHeight="1">
      <c r="A108" s="658"/>
      <c r="B108" s="655"/>
      <c r="C108" s="650" t="s">
        <v>745</v>
      </c>
      <c r="D108" s="651"/>
      <c r="E108" s="658"/>
      <c r="F108" s="658"/>
      <c r="G108" s="668"/>
      <c r="H108" s="668"/>
      <c r="I108" s="668"/>
      <c r="J108" s="668"/>
      <c r="K108" s="668"/>
      <c r="L108" s="658"/>
    </row>
    <row r="109" spans="1:12" ht="12.75" customHeight="1">
      <c r="A109" s="658"/>
      <c r="B109" s="655"/>
      <c r="C109" s="650" t="s">
        <v>746</v>
      </c>
      <c r="D109" s="651"/>
      <c r="E109" s="658"/>
      <c r="F109" s="658"/>
      <c r="G109" s="668"/>
      <c r="H109" s="668"/>
      <c r="I109" s="668"/>
      <c r="J109" s="668"/>
      <c r="K109" s="668"/>
      <c r="L109" s="658"/>
    </row>
    <row r="110" spans="1:12" ht="12.75" customHeight="1">
      <c r="A110" s="658"/>
      <c r="B110" s="655"/>
      <c r="C110" s="650" t="s">
        <v>747</v>
      </c>
      <c r="D110" s="651"/>
      <c r="E110" s="658"/>
      <c r="F110" s="658"/>
      <c r="G110" s="668"/>
      <c r="H110" s="668"/>
      <c r="I110" s="668"/>
      <c r="J110" s="668"/>
      <c r="K110" s="668"/>
      <c r="L110" s="658"/>
    </row>
    <row r="111" spans="1:12" ht="12.75" customHeight="1">
      <c r="A111" s="658"/>
      <c r="B111" s="655"/>
      <c r="C111" s="650" t="s">
        <v>748</v>
      </c>
      <c r="D111" s="651"/>
      <c r="E111" s="658"/>
      <c r="F111" s="658"/>
      <c r="G111" s="668"/>
      <c r="H111" s="668"/>
      <c r="I111" s="668"/>
      <c r="J111" s="668"/>
      <c r="K111" s="668"/>
      <c r="L111" s="658"/>
    </row>
    <row r="112" spans="1:12" ht="12.75" customHeight="1">
      <c r="A112" s="658"/>
      <c r="B112" s="655"/>
      <c r="C112" s="650" t="s">
        <v>749</v>
      </c>
      <c r="D112" s="651"/>
      <c r="E112" s="658"/>
      <c r="F112" s="658"/>
      <c r="G112" s="668"/>
      <c r="H112" s="668"/>
      <c r="I112" s="668"/>
      <c r="J112" s="668"/>
      <c r="K112" s="668"/>
      <c r="L112" s="658"/>
    </row>
    <row r="113" spans="1:12" ht="12.75" customHeight="1">
      <c r="A113" s="658"/>
      <c r="B113" s="655"/>
      <c r="C113" s="650" t="s">
        <v>750</v>
      </c>
      <c r="D113" s="651"/>
      <c r="E113" s="658"/>
      <c r="F113" s="658"/>
      <c r="G113" s="668"/>
      <c r="H113" s="668"/>
      <c r="I113" s="668"/>
      <c r="J113" s="668"/>
      <c r="K113" s="668"/>
      <c r="L113" s="658"/>
    </row>
    <row r="114" spans="1:12" ht="12.75" customHeight="1">
      <c r="A114" s="658"/>
      <c r="B114" s="655"/>
      <c r="C114" s="650" t="s">
        <v>751</v>
      </c>
      <c r="D114" s="651"/>
      <c r="E114" s="658"/>
      <c r="F114" s="658"/>
      <c r="G114" s="668"/>
      <c r="H114" s="668"/>
      <c r="I114" s="668"/>
      <c r="J114" s="668"/>
      <c r="K114" s="668"/>
      <c r="L114" s="658"/>
    </row>
    <row r="115" spans="1:12" ht="12.75" customHeight="1">
      <c r="A115" s="658"/>
      <c r="B115" s="658"/>
      <c r="C115" s="658"/>
      <c r="D115" s="658"/>
      <c r="E115" s="658"/>
      <c r="F115" s="658"/>
      <c r="G115" s="658"/>
      <c r="H115" s="658"/>
      <c r="I115" s="658"/>
      <c r="J115" s="658"/>
      <c r="K115" s="658"/>
      <c r="L115" s="658"/>
    </row>
    <row r="116" spans="1:12" ht="15.75" customHeight="1">
      <c r="A116" s="649" t="s">
        <v>752</v>
      </c>
      <c r="B116" s="658"/>
      <c r="C116" s="658"/>
      <c r="D116" s="658"/>
      <c r="E116" s="658"/>
      <c r="F116" s="658"/>
      <c r="G116" s="658"/>
      <c r="H116" s="658"/>
      <c r="I116" s="658"/>
      <c r="J116" s="658"/>
      <c r="K116" s="658"/>
      <c r="L116" s="658"/>
    </row>
    <row r="117" spans="1:12" ht="12" customHeight="1">
      <c r="A117" s="650" t="s">
        <v>753</v>
      </c>
      <c r="B117" s="658"/>
      <c r="C117" s="658"/>
      <c r="D117" s="658"/>
      <c r="E117" s="658"/>
      <c r="F117" s="658"/>
      <c r="G117" s="658"/>
      <c r="H117" s="658"/>
      <c r="I117" s="658"/>
      <c r="J117" s="658"/>
      <c r="K117" s="658"/>
      <c r="L117" s="658"/>
    </row>
    <row r="118" spans="1:12" ht="12" customHeight="1">
      <c r="A118" s="658"/>
      <c r="B118" s="754" t="s">
        <v>754</v>
      </c>
      <c r="C118" s="754"/>
      <c r="D118" s="754"/>
      <c r="E118" s="754"/>
      <c r="F118" s="755" t="s">
        <v>755</v>
      </c>
      <c r="G118" s="754"/>
      <c r="H118" s="754"/>
      <c r="I118" s="754" t="s">
        <v>735</v>
      </c>
      <c r="J118" s="754"/>
      <c r="K118" s="754"/>
      <c r="L118" s="658"/>
    </row>
    <row r="119" spans="1:12" ht="24.75" customHeight="1">
      <c r="A119" s="674">
        <v>1</v>
      </c>
      <c r="B119" s="754"/>
      <c r="C119" s="754"/>
      <c r="D119" s="754"/>
      <c r="E119" s="754"/>
      <c r="F119" s="755"/>
      <c r="G119" s="754"/>
      <c r="H119" s="754"/>
      <c r="I119" s="754"/>
      <c r="J119" s="754"/>
      <c r="K119" s="754"/>
      <c r="L119" s="658"/>
    </row>
    <row r="120" spans="1:12" ht="24.75" customHeight="1">
      <c r="A120" s="674">
        <v>2</v>
      </c>
      <c r="B120" s="754"/>
      <c r="C120" s="754"/>
      <c r="D120" s="754"/>
      <c r="E120" s="754"/>
      <c r="F120" s="755"/>
      <c r="G120" s="754"/>
      <c r="H120" s="754"/>
      <c r="I120" s="754"/>
      <c r="J120" s="754"/>
      <c r="K120" s="754"/>
      <c r="L120" s="658"/>
    </row>
    <row r="121" spans="1:12" ht="24.75" customHeight="1">
      <c r="A121" s="674">
        <v>3</v>
      </c>
      <c r="B121" s="754"/>
      <c r="C121" s="754"/>
      <c r="D121" s="754"/>
      <c r="E121" s="754"/>
      <c r="F121" s="755"/>
      <c r="G121" s="754"/>
      <c r="H121" s="754"/>
      <c r="I121" s="754"/>
      <c r="J121" s="754"/>
      <c r="K121" s="754"/>
      <c r="L121" s="658"/>
    </row>
    <row r="122" spans="1:12" ht="24.75" customHeight="1">
      <c r="A122" s="674">
        <v>4</v>
      </c>
      <c r="B122" s="754"/>
      <c r="C122" s="754"/>
      <c r="D122" s="754"/>
      <c r="E122" s="754"/>
      <c r="F122" s="755"/>
      <c r="G122" s="754"/>
      <c r="H122" s="754"/>
      <c r="I122" s="754"/>
      <c r="J122" s="754"/>
      <c r="K122" s="754"/>
      <c r="L122" s="658"/>
    </row>
    <row r="123" spans="1:12" ht="24.75" customHeight="1">
      <c r="A123" s="674">
        <v>5</v>
      </c>
      <c r="B123" s="754"/>
      <c r="C123" s="754"/>
      <c r="D123" s="754"/>
      <c r="E123" s="754"/>
      <c r="F123" s="755"/>
      <c r="G123" s="754"/>
      <c r="H123" s="754"/>
      <c r="I123" s="754"/>
      <c r="J123" s="754"/>
      <c r="K123" s="754"/>
      <c r="L123" s="658"/>
    </row>
    <row r="124" spans="1:12" ht="24.75" customHeight="1">
      <c r="A124" s="674">
        <v>6</v>
      </c>
      <c r="B124" s="754"/>
      <c r="C124" s="754"/>
      <c r="D124" s="754"/>
      <c r="E124" s="754"/>
      <c r="F124" s="755"/>
      <c r="G124" s="754"/>
      <c r="H124" s="754"/>
      <c r="I124" s="754"/>
      <c r="J124" s="754"/>
      <c r="K124" s="754"/>
      <c r="L124" s="658"/>
    </row>
    <row r="125" spans="1:12" ht="12" customHeight="1">
      <c r="A125" s="658"/>
      <c r="B125" s="658"/>
      <c r="C125" s="658"/>
      <c r="D125" s="658"/>
      <c r="E125" s="658"/>
      <c r="F125" s="658"/>
      <c r="G125" s="658"/>
      <c r="H125" s="658"/>
      <c r="I125" s="658"/>
      <c r="J125" s="658"/>
      <c r="K125" s="658"/>
      <c r="L125" s="658"/>
    </row>
    <row r="126" spans="1:12" ht="12" customHeight="1">
      <c r="A126" s="658"/>
      <c r="B126" s="658"/>
      <c r="C126" s="658"/>
      <c r="D126" s="658"/>
      <c r="E126" s="658"/>
      <c r="F126" s="658"/>
      <c r="G126" s="658"/>
      <c r="H126" s="658"/>
      <c r="I126" s="658"/>
      <c r="J126" s="658"/>
      <c r="K126" s="658"/>
      <c r="L126" s="658"/>
    </row>
    <row r="127" spans="1:12" ht="21" customHeight="1">
      <c r="A127" s="649" t="s">
        <v>756</v>
      </c>
      <c r="B127" s="658"/>
      <c r="C127" s="658"/>
      <c r="D127" s="658"/>
      <c r="E127" s="658"/>
      <c r="F127" s="658"/>
      <c r="G127" s="658"/>
      <c r="H127" s="658"/>
      <c r="I127" s="658"/>
      <c r="J127" s="658"/>
      <c r="K127" s="658"/>
      <c r="L127" s="658"/>
    </row>
    <row r="128" spans="1:12" ht="25.5" customHeight="1">
      <c r="A128" s="672"/>
      <c r="B128" s="694" t="s">
        <v>757</v>
      </c>
      <c r="C128" s="694"/>
      <c r="D128" s="694"/>
      <c r="E128" s="694"/>
      <c r="F128" s="694"/>
      <c r="G128" s="694"/>
      <c r="H128" s="694" t="s">
        <v>758</v>
      </c>
      <c r="I128" s="694"/>
      <c r="J128" s="694"/>
      <c r="K128" s="694"/>
      <c r="L128" s="658"/>
    </row>
    <row r="129" spans="1:12" ht="19.5" customHeight="1">
      <c r="A129" s="674">
        <v>1</v>
      </c>
      <c r="B129" s="756"/>
      <c r="C129" s="756"/>
      <c r="D129" s="756"/>
      <c r="E129" s="756"/>
      <c r="F129" s="756"/>
      <c r="G129" s="756"/>
      <c r="H129" s="756"/>
      <c r="I129" s="756"/>
      <c r="J129" s="756"/>
      <c r="K129" s="756"/>
      <c r="L129" s="658"/>
    </row>
    <row r="130" spans="1:12" ht="19.5" customHeight="1">
      <c r="A130" s="674">
        <v>2</v>
      </c>
      <c r="B130" s="756"/>
      <c r="C130" s="756"/>
      <c r="D130" s="756"/>
      <c r="E130" s="756"/>
      <c r="F130" s="756"/>
      <c r="G130" s="756"/>
      <c r="H130" s="756"/>
      <c r="I130" s="756"/>
      <c r="J130" s="756"/>
      <c r="K130" s="756"/>
      <c r="L130" s="658"/>
    </row>
    <row r="131" spans="1:12" ht="19.5" customHeight="1">
      <c r="A131" s="674">
        <v>3</v>
      </c>
      <c r="B131" s="756"/>
      <c r="C131" s="756"/>
      <c r="D131" s="756"/>
      <c r="E131" s="756"/>
      <c r="F131" s="756"/>
      <c r="G131" s="756"/>
      <c r="H131" s="756"/>
      <c r="I131" s="756"/>
      <c r="J131" s="756"/>
      <c r="K131" s="756"/>
      <c r="L131" s="658"/>
    </row>
    <row r="132" spans="1:12" ht="19.5" customHeight="1">
      <c r="A132" s="674">
        <v>4</v>
      </c>
      <c r="B132" s="756"/>
      <c r="C132" s="756"/>
      <c r="D132" s="756"/>
      <c r="E132" s="756"/>
      <c r="F132" s="756"/>
      <c r="G132" s="756"/>
      <c r="H132" s="756"/>
      <c r="I132" s="756"/>
      <c r="J132" s="756"/>
      <c r="K132" s="756"/>
      <c r="L132" s="658"/>
    </row>
    <row r="133" spans="1:12" ht="19.5" customHeight="1">
      <c r="A133" s="674">
        <v>5</v>
      </c>
      <c r="B133" s="756"/>
      <c r="C133" s="756"/>
      <c r="D133" s="756"/>
      <c r="E133" s="756"/>
      <c r="F133" s="756"/>
      <c r="G133" s="756"/>
      <c r="H133" s="756"/>
      <c r="I133" s="756"/>
      <c r="J133" s="756"/>
      <c r="K133" s="756"/>
      <c r="L133" s="658"/>
    </row>
    <row r="134" spans="1:12" ht="19.5" customHeight="1">
      <c r="A134" s="674">
        <v>6</v>
      </c>
      <c r="B134" s="756"/>
      <c r="C134" s="756"/>
      <c r="D134" s="756"/>
      <c r="E134" s="756"/>
      <c r="F134" s="756"/>
      <c r="G134" s="756"/>
      <c r="H134" s="756"/>
      <c r="I134" s="756"/>
      <c r="J134" s="756"/>
      <c r="K134" s="756"/>
      <c r="L134" s="658"/>
    </row>
    <row r="135" spans="1:12" ht="19.5" customHeight="1">
      <c r="A135" s="674">
        <v>7</v>
      </c>
      <c r="B135" s="756"/>
      <c r="C135" s="756"/>
      <c r="D135" s="756"/>
      <c r="E135" s="756"/>
      <c r="F135" s="756"/>
      <c r="G135" s="756"/>
      <c r="H135" s="756"/>
      <c r="I135" s="756"/>
      <c r="J135" s="756"/>
      <c r="K135" s="756"/>
      <c r="L135" s="658"/>
    </row>
    <row r="136" spans="1:12" ht="19.5" customHeight="1">
      <c r="A136" s="674">
        <v>8</v>
      </c>
      <c r="B136" s="756"/>
      <c r="C136" s="756"/>
      <c r="D136" s="756"/>
      <c r="E136" s="756"/>
      <c r="F136" s="756"/>
      <c r="G136" s="756"/>
      <c r="H136" s="756"/>
      <c r="I136" s="756"/>
      <c r="J136" s="756"/>
      <c r="K136" s="756"/>
      <c r="L136" s="658"/>
    </row>
    <row r="137" spans="1:12" ht="12.75" customHeight="1">
      <c r="A137" s="668"/>
      <c r="B137" s="668"/>
      <c r="C137" s="668"/>
      <c r="D137" s="668"/>
      <c r="E137" s="668"/>
      <c r="F137" s="668"/>
      <c r="G137" s="668"/>
      <c r="H137" s="668"/>
      <c r="I137" s="668"/>
      <c r="J137" s="668"/>
      <c r="K137" s="668"/>
      <c r="L137" s="658"/>
    </row>
    <row r="138" spans="1:12" ht="12.75" customHeight="1">
      <c r="A138" s="676" t="s">
        <v>759</v>
      </c>
      <c r="B138" s="668"/>
      <c r="C138" s="668"/>
      <c r="D138" s="668"/>
      <c r="E138" s="668"/>
      <c r="F138" s="668"/>
      <c r="G138" s="668"/>
      <c r="H138" s="668"/>
      <c r="I138" s="668"/>
      <c r="J138" s="668"/>
      <c r="K138" s="668"/>
      <c r="L138" s="658"/>
    </row>
    <row r="139" spans="1:12" ht="12.75" customHeight="1">
      <c r="A139" s="668"/>
      <c r="B139" s="655"/>
      <c r="C139" s="650" t="s">
        <v>760</v>
      </c>
      <c r="D139" s="651"/>
      <c r="E139" s="658"/>
      <c r="F139" s="658"/>
      <c r="G139" s="668"/>
      <c r="H139" s="668"/>
      <c r="I139" s="668"/>
      <c r="J139" s="668"/>
      <c r="K139" s="668"/>
      <c r="L139" s="658"/>
    </row>
    <row r="140" spans="1:12" ht="12.75" customHeight="1">
      <c r="A140" s="668"/>
      <c r="B140" s="655"/>
      <c r="C140" s="650" t="s">
        <v>761</v>
      </c>
      <c r="D140" s="651"/>
      <c r="E140" s="658"/>
      <c r="F140" s="658"/>
      <c r="G140" s="668"/>
      <c r="H140" s="668"/>
      <c r="I140" s="668"/>
      <c r="J140" s="668"/>
      <c r="K140" s="668"/>
      <c r="L140" s="658"/>
    </row>
    <row r="141" spans="1:12" ht="12.75" customHeight="1">
      <c r="A141" s="668"/>
      <c r="B141" s="655"/>
      <c r="C141" s="650" t="s">
        <v>762</v>
      </c>
      <c r="D141" s="651"/>
      <c r="E141" s="658"/>
      <c r="F141" s="658"/>
      <c r="G141" s="668"/>
      <c r="H141" s="668"/>
      <c r="I141" s="668"/>
      <c r="J141" s="668"/>
      <c r="K141" s="668"/>
      <c r="L141" s="658"/>
    </row>
    <row r="142" spans="1:12" ht="12.75" customHeight="1">
      <c r="A142" s="668"/>
      <c r="B142" s="655"/>
      <c r="C142" s="650" t="s">
        <v>763</v>
      </c>
      <c r="D142" s="651"/>
      <c r="E142" s="658"/>
      <c r="F142" s="658"/>
      <c r="G142" s="668"/>
      <c r="H142" s="668"/>
      <c r="I142" s="668"/>
      <c r="J142" s="668"/>
      <c r="K142" s="668"/>
      <c r="L142" s="658"/>
    </row>
    <row r="143" spans="1:12" ht="12.75" customHeight="1">
      <c r="A143" s="668"/>
      <c r="B143" s="655"/>
      <c r="C143" s="650" t="s">
        <v>1087</v>
      </c>
      <c r="D143" s="651"/>
      <c r="E143" s="658"/>
      <c r="F143" s="658"/>
      <c r="G143" s="668"/>
      <c r="H143" s="668"/>
      <c r="I143" s="668"/>
      <c r="J143" s="668"/>
      <c r="K143" s="668"/>
      <c r="L143" s="658"/>
    </row>
    <row r="144" spans="1:12" ht="12.75" customHeight="1">
      <c r="A144" s="668"/>
      <c r="B144" s="655"/>
      <c r="C144" s="650" t="s">
        <v>764</v>
      </c>
      <c r="D144" s="651"/>
      <c r="E144" s="658"/>
      <c r="F144" s="658"/>
      <c r="G144" s="668"/>
      <c r="H144" s="668"/>
      <c r="I144" s="668"/>
      <c r="J144" s="668"/>
      <c r="K144" s="668"/>
      <c r="L144" s="658"/>
    </row>
    <row r="145" spans="1:12" ht="12.75" customHeight="1">
      <c r="A145" s="668"/>
      <c r="B145" s="655"/>
      <c r="C145" s="650" t="s">
        <v>765</v>
      </c>
      <c r="D145" s="651"/>
      <c r="E145" s="658"/>
      <c r="F145" s="658"/>
      <c r="G145" s="668"/>
      <c r="H145" s="668"/>
      <c r="I145" s="668"/>
      <c r="J145" s="668"/>
      <c r="K145" s="668"/>
      <c r="L145" s="658"/>
    </row>
    <row r="146" spans="1:12" ht="12.75" customHeight="1">
      <c r="A146" s="668"/>
      <c r="B146" s="655"/>
      <c r="C146" s="650" t="s">
        <v>766</v>
      </c>
      <c r="D146" s="651"/>
      <c r="E146" s="658"/>
      <c r="F146" s="658"/>
      <c r="G146" s="668"/>
      <c r="H146" s="668"/>
      <c r="I146" s="668"/>
      <c r="J146" s="668"/>
      <c r="K146" s="668"/>
      <c r="L146" s="658"/>
    </row>
    <row r="147" spans="1:12" ht="12.75" customHeight="1">
      <c r="A147" s="658"/>
      <c r="B147" s="655"/>
      <c r="C147" s="650" t="s">
        <v>751</v>
      </c>
      <c r="D147" s="651"/>
      <c r="E147" s="658"/>
      <c r="F147" s="658"/>
      <c r="G147" s="668"/>
      <c r="H147" s="668"/>
      <c r="I147" s="668"/>
      <c r="J147" s="668"/>
      <c r="K147" s="668"/>
      <c r="L147" s="658"/>
    </row>
    <row r="148" spans="1:12" ht="12.75" customHeight="1">
      <c r="A148" s="658"/>
      <c r="B148" s="658"/>
      <c r="C148" s="658"/>
      <c r="D148" s="658"/>
      <c r="E148" s="658"/>
      <c r="F148" s="658"/>
      <c r="G148" s="658"/>
      <c r="H148" s="658"/>
      <c r="I148" s="658"/>
      <c r="J148" s="658"/>
      <c r="K148" s="658"/>
      <c r="L148" s="658"/>
    </row>
    <row r="149" spans="1:12" ht="15.75" customHeight="1">
      <c r="A149" s="649" t="s">
        <v>767</v>
      </c>
      <c r="B149" s="658"/>
      <c r="C149" s="658"/>
      <c r="D149" s="658"/>
      <c r="E149" s="658"/>
      <c r="F149" s="658"/>
      <c r="G149" s="658"/>
      <c r="H149" s="658"/>
      <c r="I149" s="658"/>
      <c r="J149" s="658"/>
      <c r="K149" s="658"/>
      <c r="L149" s="658"/>
    </row>
    <row r="150" spans="1:12" ht="63" customHeight="1">
      <c r="A150" s="672"/>
      <c r="B150" s="694" t="s">
        <v>768</v>
      </c>
      <c r="C150" s="694"/>
      <c r="D150" s="694"/>
      <c r="E150" s="694"/>
      <c r="F150" s="694" t="s">
        <v>769</v>
      </c>
      <c r="G150" s="694"/>
      <c r="H150" s="694"/>
      <c r="I150" s="694"/>
      <c r="J150" s="694"/>
      <c r="K150" s="694"/>
      <c r="L150" s="658"/>
    </row>
    <row r="151" spans="1:12" ht="19.5" customHeight="1">
      <c r="A151" s="674">
        <v>1</v>
      </c>
      <c r="B151" s="756"/>
      <c r="C151" s="756"/>
      <c r="D151" s="756"/>
      <c r="E151" s="756"/>
      <c r="F151" s="756"/>
      <c r="G151" s="756"/>
      <c r="H151" s="756"/>
      <c r="I151" s="756"/>
      <c r="J151" s="756"/>
      <c r="K151" s="756"/>
      <c r="L151" s="658"/>
    </row>
    <row r="152" spans="1:12" ht="19.5" customHeight="1">
      <c r="A152" s="674">
        <v>2</v>
      </c>
      <c r="B152" s="756"/>
      <c r="C152" s="756"/>
      <c r="D152" s="756"/>
      <c r="E152" s="756"/>
      <c r="F152" s="756"/>
      <c r="G152" s="756"/>
      <c r="H152" s="756"/>
      <c r="I152" s="756"/>
      <c r="J152" s="756"/>
      <c r="K152" s="756"/>
      <c r="L152" s="658"/>
    </row>
    <row r="153" spans="1:12" ht="19.5" customHeight="1">
      <c r="A153" s="674">
        <v>3</v>
      </c>
      <c r="B153" s="756"/>
      <c r="C153" s="756"/>
      <c r="D153" s="756"/>
      <c r="E153" s="756"/>
      <c r="F153" s="756"/>
      <c r="G153" s="756"/>
      <c r="H153" s="756"/>
      <c r="I153" s="756"/>
      <c r="J153" s="756"/>
      <c r="K153" s="756"/>
      <c r="L153" s="658"/>
    </row>
    <row r="154" spans="1:12" ht="19.5" customHeight="1">
      <c r="A154" s="674">
        <v>4</v>
      </c>
      <c r="B154" s="756"/>
      <c r="C154" s="756"/>
      <c r="D154" s="756"/>
      <c r="E154" s="756"/>
      <c r="F154" s="756"/>
      <c r="G154" s="756"/>
      <c r="H154" s="756"/>
      <c r="I154" s="756"/>
      <c r="J154" s="756"/>
      <c r="K154" s="756"/>
      <c r="L154" s="658"/>
    </row>
    <row r="155" spans="1:12" ht="19.5" customHeight="1">
      <c r="A155" s="674">
        <v>5</v>
      </c>
      <c r="B155" s="756"/>
      <c r="C155" s="756"/>
      <c r="D155" s="756"/>
      <c r="E155" s="756"/>
      <c r="F155" s="756"/>
      <c r="G155" s="756"/>
      <c r="H155" s="756"/>
      <c r="I155" s="756"/>
      <c r="J155" s="756"/>
      <c r="K155" s="756"/>
      <c r="L155" s="658"/>
    </row>
    <row r="156" spans="1:12" ht="19.5" customHeight="1">
      <c r="A156" s="674">
        <v>6</v>
      </c>
      <c r="B156" s="756"/>
      <c r="C156" s="756"/>
      <c r="D156" s="756"/>
      <c r="E156" s="756"/>
      <c r="F156" s="756"/>
      <c r="G156" s="756"/>
      <c r="H156" s="756"/>
      <c r="I156" s="756"/>
      <c r="J156" s="756"/>
      <c r="K156" s="756"/>
      <c r="L156" s="658"/>
    </row>
    <row r="157" spans="1:12" ht="19.5" customHeight="1">
      <c r="A157" s="674">
        <v>7</v>
      </c>
      <c r="B157" s="756"/>
      <c r="C157" s="756"/>
      <c r="D157" s="756"/>
      <c r="E157" s="756"/>
      <c r="F157" s="756"/>
      <c r="G157" s="756"/>
      <c r="H157" s="756"/>
      <c r="I157" s="756"/>
      <c r="J157" s="756"/>
      <c r="K157" s="756"/>
      <c r="L157" s="658"/>
    </row>
    <row r="158" spans="1:12" ht="19.5" customHeight="1">
      <c r="A158" s="674">
        <v>8</v>
      </c>
      <c r="B158" s="756"/>
      <c r="C158" s="756"/>
      <c r="D158" s="756"/>
      <c r="E158" s="756"/>
      <c r="F158" s="756"/>
      <c r="G158" s="756"/>
      <c r="H158" s="756"/>
      <c r="I158" s="756"/>
      <c r="J158" s="756"/>
      <c r="K158" s="756"/>
      <c r="L158" s="658"/>
    </row>
    <row r="159" spans="1:12" ht="19.5" customHeight="1">
      <c r="A159" s="674">
        <v>9</v>
      </c>
      <c r="B159" s="756"/>
      <c r="C159" s="756"/>
      <c r="D159" s="756"/>
      <c r="E159" s="756"/>
      <c r="F159" s="756"/>
      <c r="G159" s="756"/>
      <c r="H159" s="756"/>
      <c r="I159" s="756"/>
      <c r="J159" s="756"/>
      <c r="K159" s="756"/>
      <c r="L159" s="658"/>
    </row>
    <row r="160" spans="1:12" ht="19.5" customHeight="1">
      <c r="A160" s="674">
        <v>10</v>
      </c>
      <c r="B160" s="756"/>
      <c r="C160" s="756"/>
      <c r="D160" s="756"/>
      <c r="E160" s="756"/>
      <c r="F160" s="756"/>
      <c r="G160" s="756"/>
      <c r="H160" s="756"/>
      <c r="I160" s="756"/>
      <c r="J160" s="756"/>
      <c r="K160" s="756"/>
      <c r="L160" s="658"/>
    </row>
    <row r="161" spans="1:12" ht="19.5" customHeight="1">
      <c r="A161" s="674">
        <v>11</v>
      </c>
      <c r="B161" s="756"/>
      <c r="C161" s="756"/>
      <c r="D161" s="756"/>
      <c r="E161" s="756"/>
      <c r="F161" s="756"/>
      <c r="G161" s="756"/>
      <c r="H161" s="756"/>
      <c r="I161" s="756"/>
      <c r="J161" s="756"/>
      <c r="K161" s="756"/>
      <c r="L161" s="658"/>
    </row>
    <row r="162" spans="1:12" ht="19.5" customHeight="1">
      <c r="A162" s="674">
        <v>12</v>
      </c>
      <c r="B162" s="756"/>
      <c r="C162" s="756"/>
      <c r="D162" s="756"/>
      <c r="E162" s="756"/>
      <c r="F162" s="756"/>
      <c r="G162" s="756"/>
      <c r="H162" s="756"/>
      <c r="I162" s="756"/>
      <c r="J162" s="756"/>
      <c r="K162" s="756"/>
      <c r="L162" s="658"/>
    </row>
    <row r="163" spans="1:12" ht="15.75" customHeight="1">
      <c r="A163" s="672"/>
      <c r="B163" s="658"/>
      <c r="C163" s="658"/>
      <c r="D163" s="658"/>
      <c r="E163" s="658"/>
      <c r="F163" s="658"/>
      <c r="G163" s="658"/>
      <c r="H163" s="658"/>
      <c r="I163" s="658"/>
      <c r="J163" s="658"/>
      <c r="K163" s="658"/>
      <c r="L163" s="658"/>
    </row>
    <row r="164" spans="1:12" ht="15.75" customHeight="1">
      <c r="A164" s="672"/>
      <c r="B164" s="658"/>
      <c r="C164" s="658"/>
      <c r="D164" s="658"/>
      <c r="E164" s="658"/>
      <c r="F164" s="658"/>
      <c r="G164" s="658"/>
      <c r="H164" s="658"/>
      <c r="I164" s="658"/>
      <c r="J164" s="658"/>
      <c r="K164" s="658"/>
      <c r="L164" s="658"/>
    </row>
  </sheetData>
  <mergeCells count="124">
    <mergeCell ref="I79:K79"/>
    <mergeCell ref="F79:H79"/>
    <mergeCell ref="B79:E79"/>
    <mergeCell ref="F80:H80"/>
    <mergeCell ref="B80:E80"/>
    <mergeCell ref="I80:K80"/>
    <mergeCell ref="B81:E81"/>
    <mergeCell ref="B82:E82"/>
    <mergeCell ref="B83:E83"/>
    <mergeCell ref="F81:H81"/>
    <mergeCell ref="F82:H82"/>
    <mergeCell ref="F83:H83"/>
    <mergeCell ref="I81:K81"/>
    <mergeCell ref="I82:K82"/>
    <mergeCell ref="I83:K83"/>
    <mergeCell ref="B70:D70"/>
    <mergeCell ref="E70:G70"/>
    <mergeCell ref="H70:K70"/>
    <mergeCell ref="B71:D71"/>
    <mergeCell ref="E71:G71"/>
    <mergeCell ref="H71:K71"/>
    <mergeCell ref="B72:D72"/>
    <mergeCell ref="B73:D73"/>
    <mergeCell ref="B74:D74"/>
    <mergeCell ref="B75:D75"/>
    <mergeCell ref="E72:G72"/>
    <mergeCell ref="E73:G73"/>
    <mergeCell ref="E74:G74"/>
    <mergeCell ref="E75:G75"/>
    <mergeCell ref="H72:K72"/>
    <mergeCell ref="H73:K73"/>
    <mergeCell ref="H74:K74"/>
    <mergeCell ref="H75:K75"/>
    <mergeCell ref="B84:E84"/>
    <mergeCell ref="F84:H84"/>
    <mergeCell ref="I84:K84"/>
    <mergeCell ref="B85:E85"/>
    <mergeCell ref="F85:H85"/>
    <mergeCell ref="I85:K85"/>
    <mergeCell ref="B93:F93"/>
    <mergeCell ref="B94:F94"/>
    <mergeCell ref="B95:F95"/>
    <mergeCell ref="B96:F96"/>
    <mergeCell ref="G90:K90"/>
    <mergeCell ref="B90:F90"/>
    <mergeCell ref="B91:F91"/>
    <mergeCell ref="B92:F92"/>
    <mergeCell ref="B97:F97"/>
    <mergeCell ref="B98:F98"/>
    <mergeCell ref="B99:F99"/>
    <mergeCell ref="G91:K91"/>
    <mergeCell ref="G92:K92"/>
    <mergeCell ref="G93:K93"/>
    <mergeCell ref="G94:K94"/>
    <mergeCell ref="G95:K95"/>
    <mergeCell ref="G96:K96"/>
    <mergeCell ref="G97:K97"/>
    <mergeCell ref="G98:K98"/>
    <mergeCell ref="G99:K99"/>
    <mergeCell ref="B150:E150"/>
    <mergeCell ref="F150:K150"/>
    <mergeCell ref="B133:G133"/>
    <mergeCell ref="B134:G134"/>
    <mergeCell ref="B135:G135"/>
    <mergeCell ref="B136:G136"/>
    <mergeCell ref="H131:K131"/>
    <mergeCell ref="H132:K132"/>
    <mergeCell ref="B151:E151"/>
    <mergeCell ref="F151:K151"/>
    <mergeCell ref="F152:K152"/>
    <mergeCell ref="F153:K153"/>
    <mergeCell ref="B152:E152"/>
    <mergeCell ref="B153:E153"/>
    <mergeCell ref="F154:K154"/>
    <mergeCell ref="F155:K155"/>
    <mergeCell ref="F156:K156"/>
    <mergeCell ref="F157:K157"/>
    <mergeCell ref="F158:K158"/>
    <mergeCell ref="F159:K159"/>
    <mergeCell ref="F160:K160"/>
    <mergeCell ref="F161:K161"/>
    <mergeCell ref="B154:E154"/>
    <mergeCell ref="B155:E155"/>
    <mergeCell ref="B156:E156"/>
    <mergeCell ref="B157:E157"/>
    <mergeCell ref="B158:E158"/>
    <mergeCell ref="B159:E159"/>
    <mergeCell ref="B160:E160"/>
    <mergeCell ref="B161:E161"/>
    <mergeCell ref="B162:E162"/>
    <mergeCell ref="F162:K162"/>
    <mergeCell ref="H128:K128"/>
    <mergeCell ref="B128:G128"/>
    <mergeCell ref="B129:G129"/>
    <mergeCell ref="H129:K129"/>
    <mergeCell ref="B130:G130"/>
    <mergeCell ref="B131:G131"/>
    <mergeCell ref="B132:G132"/>
    <mergeCell ref="H130:K130"/>
    <mergeCell ref="H133:K133"/>
    <mergeCell ref="H134:K134"/>
    <mergeCell ref="H135:K135"/>
    <mergeCell ref="H136:K136"/>
    <mergeCell ref="B121:E121"/>
    <mergeCell ref="B122:E122"/>
    <mergeCell ref="I118:K118"/>
    <mergeCell ref="F118:H118"/>
    <mergeCell ref="B118:E118"/>
    <mergeCell ref="I119:K119"/>
    <mergeCell ref="B123:E123"/>
    <mergeCell ref="B124:E124"/>
    <mergeCell ref="F119:H119"/>
    <mergeCell ref="F120:H120"/>
    <mergeCell ref="F121:H121"/>
    <mergeCell ref="F122:H122"/>
    <mergeCell ref="F123:H123"/>
    <mergeCell ref="F124:H124"/>
    <mergeCell ref="B119:E119"/>
    <mergeCell ref="B120:E120"/>
    <mergeCell ref="I124:K124"/>
    <mergeCell ref="I120:K120"/>
    <mergeCell ref="I121:K121"/>
    <mergeCell ref="I122:K122"/>
    <mergeCell ref="I123:K123"/>
  </mergeCells>
  <printOptions/>
  <pageMargins left="0.75" right="0.75" top="1" bottom="1" header="0.5" footer="0.5"/>
  <pageSetup horizontalDpi="300" verticalDpi="300" orientation="portrait" paperSize="9" r:id="rId1"/>
  <rowBreaks count="2" manualBreakCount="2">
    <brk id="86" max="11" man="1"/>
    <brk id="126" max="11" man="1"/>
  </rowBreaks>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workbookViewId="0" topLeftCell="A22">
      <selection activeCell="E18" sqref="E18"/>
    </sheetView>
  </sheetViews>
  <sheetFormatPr defaultColWidth="9.140625" defaultRowHeight="12.75"/>
  <cols>
    <col min="1" max="1" width="31.7109375" style="102" customWidth="1"/>
    <col min="2" max="2" width="46.00390625" style="102" customWidth="1"/>
    <col min="3" max="3" width="46.28125" style="102" customWidth="1"/>
    <col min="4" max="4" width="9.140625" style="39" customWidth="1"/>
    <col min="5" max="5" width="22.28125" style="39" customWidth="1"/>
    <col min="6" max="210" width="9.140625" style="39" customWidth="1"/>
    <col min="211" max="16384" width="9.140625" style="102" customWidth="1"/>
  </cols>
  <sheetData>
    <row r="1" spans="1:3" ht="18">
      <c r="A1" s="33" t="s">
        <v>219</v>
      </c>
      <c r="B1" s="39"/>
      <c r="C1" s="39"/>
    </row>
    <row r="2" spans="2:3" ht="12">
      <c r="B2" s="39"/>
      <c r="C2" s="39"/>
    </row>
    <row r="3" spans="1:3" ht="18">
      <c r="A3" s="33" t="s">
        <v>220</v>
      </c>
      <c r="B3" s="39"/>
      <c r="C3" s="39"/>
    </row>
    <row r="4" ht="12">
      <c r="B4" s="39"/>
    </row>
    <row r="5" spans="1:3" ht="12" customHeight="1">
      <c r="A5" s="766" t="s">
        <v>221</v>
      </c>
      <c r="B5" s="100" t="s">
        <v>222</v>
      </c>
      <c r="C5" s="101" t="s">
        <v>223</v>
      </c>
    </row>
    <row r="6" spans="1:3" ht="12.75" customHeight="1" thickBot="1">
      <c r="A6" s="767"/>
      <c r="B6" s="103" t="s">
        <v>224</v>
      </c>
      <c r="C6" s="104" t="s">
        <v>225</v>
      </c>
    </row>
    <row r="7" spans="1:5" ht="15">
      <c r="A7" s="105" t="s">
        <v>226</v>
      </c>
      <c r="B7" s="106" t="s">
        <v>227</v>
      </c>
      <c r="C7" s="107" t="s">
        <v>228</v>
      </c>
      <c r="E7" s="108"/>
    </row>
    <row r="8" spans="1:5" ht="72">
      <c r="A8" s="109" t="s">
        <v>206</v>
      </c>
      <c r="B8" s="527" t="s">
        <v>229</v>
      </c>
      <c r="C8" s="111" t="s">
        <v>230</v>
      </c>
      <c r="E8" s="112"/>
    </row>
    <row r="9" spans="1:5" ht="36">
      <c r="A9" s="109" t="s">
        <v>231</v>
      </c>
      <c r="B9" s="110" t="s">
        <v>232</v>
      </c>
      <c r="C9" s="111" t="s">
        <v>233</v>
      </c>
      <c r="E9" s="113"/>
    </row>
    <row r="10" spans="1:5" ht="24">
      <c r="A10" s="109" t="s">
        <v>234</v>
      </c>
      <c r="B10" s="110" t="s">
        <v>235</v>
      </c>
      <c r="C10" s="111" t="s">
        <v>236</v>
      </c>
      <c r="E10" s="113"/>
    </row>
    <row r="11" spans="1:3" ht="36">
      <c r="A11" s="109" t="s">
        <v>237</v>
      </c>
      <c r="B11" s="110" t="s">
        <v>238</v>
      </c>
      <c r="C11" s="111" t="s">
        <v>239</v>
      </c>
    </row>
    <row r="12" spans="1:3" ht="48">
      <c r="A12" s="114" t="s">
        <v>240</v>
      </c>
      <c r="B12" s="110" t="s">
        <v>241</v>
      </c>
      <c r="C12" s="111" t="s">
        <v>242</v>
      </c>
    </row>
    <row r="13" spans="1:3" ht="24">
      <c r="A13" s="109" t="s">
        <v>243</v>
      </c>
      <c r="B13" s="110" t="s">
        <v>244</v>
      </c>
      <c r="C13" s="111" t="s">
        <v>245</v>
      </c>
    </row>
    <row r="14" spans="1:3" ht="36">
      <c r="A14" s="109" t="s">
        <v>246</v>
      </c>
      <c r="B14" s="110" t="s">
        <v>247</v>
      </c>
      <c r="C14" s="111" t="s">
        <v>248</v>
      </c>
    </row>
    <row r="15" spans="1:3" ht="60">
      <c r="A15" s="109" t="s">
        <v>249</v>
      </c>
      <c r="B15" s="110" t="s">
        <v>250</v>
      </c>
      <c r="C15" s="111" t="s">
        <v>296</v>
      </c>
    </row>
    <row r="16" spans="1:3" ht="24">
      <c r="A16" s="109" t="s">
        <v>297</v>
      </c>
      <c r="B16" s="110" t="s">
        <v>298</v>
      </c>
      <c r="C16" s="111"/>
    </row>
    <row r="17" spans="1:3" ht="108">
      <c r="A17" s="115" t="s">
        <v>299</v>
      </c>
      <c r="B17" s="116" t="s">
        <v>300</v>
      </c>
      <c r="C17" s="117" t="s">
        <v>301</v>
      </c>
    </row>
    <row r="18" spans="1:3" ht="48">
      <c r="A18" s="115" t="s">
        <v>302</v>
      </c>
      <c r="B18" s="116" t="s">
        <v>303</v>
      </c>
      <c r="C18" s="117" t="s">
        <v>304</v>
      </c>
    </row>
    <row r="19" spans="1:3" ht="48">
      <c r="A19" s="115" t="s">
        <v>305</v>
      </c>
      <c r="B19" s="116" t="s">
        <v>306</v>
      </c>
      <c r="C19" s="117" t="s">
        <v>307</v>
      </c>
    </row>
    <row r="20" spans="1:3" ht="84">
      <c r="A20" s="118" t="s">
        <v>308</v>
      </c>
      <c r="B20" s="119" t="s">
        <v>309</v>
      </c>
      <c r="C20" s="120" t="s">
        <v>310</v>
      </c>
    </row>
    <row r="21" spans="1:3" ht="108">
      <c r="A21" s="121" t="s">
        <v>311</v>
      </c>
      <c r="B21" s="119" t="s">
        <v>312</v>
      </c>
      <c r="C21" s="120" t="s">
        <v>313</v>
      </c>
    </row>
    <row r="22" spans="1:3" ht="60">
      <c r="A22" s="118" t="s">
        <v>314</v>
      </c>
      <c r="B22" s="119" t="s">
        <v>315</v>
      </c>
      <c r="C22" s="120" t="s">
        <v>316</v>
      </c>
    </row>
    <row r="23" spans="1:3" ht="60">
      <c r="A23" s="118" t="s">
        <v>317</v>
      </c>
      <c r="B23" s="119" t="s">
        <v>318</v>
      </c>
      <c r="C23" s="120" t="s">
        <v>319</v>
      </c>
    </row>
    <row r="24" spans="1:3" ht="48">
      <c r="A24" s="118" t="s">
        <v>320</v>
      </c>
      <c r="B24" s="119" t="s">
        <v>321</v>
      </c>
      <c r="C24" s="119" t="s">
        <v>322</v>
      </c>
    </row>
    <row r="25" spans="1:3" ht="12" customHeight="1">
      <c r="A25" s="768" t="s">
        <v>323</v>
      </c>
      <c r="B25" s="770" t="s">
        <v>324</v>
      </c>
      <c r="C25" s="772" t="s">
        <v>325</v>
      </c>
    </row>
    <row r="26" spans="1:3" ht="12">
      <c r="A26" s="769"/>
      <c r="B26" s="771"/>
      <c r="C26" s="773"/>
    </row>
    <row r="27" spans="1:3" ht="12">
      <c r="A27" s="768" t="s">
        <v>326</v>
      </c>
      <c r="B27" s="770" t="s">
        <v>327</v>
      </c>
      <c r="C27" s="773"/>
    </row>
    <row r="28" spans="1:3" ht="12">
      <c r="A28" s="775"/>
      <c r="B28" s="776"/>
      <c r="C28" s="774"/>
    </row>
    <row r="29" spans="1:3" ht="48">
      <c r="A29" s="122" t="s">
        <v>328</v>
      </c>
      <c r="B29" s="123" t="s">
        <v>329</v>
      </c>
      <c r="C29" s="124" t="s">
        <v>330</v>
      </c>
    </row>
    <row r="30" spans="1:3" ht="72">
      <c r="A30" s="125" t="s">
        <v>331</v>
      </c>
      <c r="B30" s="123" t="s">
        <v>332</v>
      </c>
      <c r="C30" s="124" t="s">
        <v>333</v>
      </c>
    </row>
    <row r="31" spans="1:3" ht="60.75" thickBot="1">
      <c r="A31" s="126" t="s">
        <v>204</v>
      </c>
      <c r="B31" s="127" t="s">
        <v>334</v>
      </c>
      <c r="C31" s="128" t="s">
        <v>335</v>
      </c>
    </row>
    <row r="32" spans="1:3" ht="12">
      <c r="A32" s="39"/>
      <c r="B32" s="39"/>
      <c r="C32" s="39"/>
    </row>
    <row r="33" spans="1:3" ht="12">
      <c r="A33" s="39"/>
      <c r="B33" s="39"/>
      <c r="C33" s="39"/>
    </row>
    <row r="34" spans="1:3" ht="12">
      <c r="A34" s="39"/>
      <c r="B34" s="39"/>
      <c r="C34" s="39"/>
    </row>
    <row r="35" spans="1:3" ht="12">
      <c r="A35" s="39"/>
      <c r="B35" s="39"/>
      <c r="C35" s="39"/>
    </row>
    <row r="36" spans="1:3" ht="12">
      <c r="A36" s="39"/>
      <c r="B36" s="39"/>
      <c r="C36" s="39"/>
    </row>
    <row r="37" spans="1:3" ht="12">
      <c r="A37" s="39"/>
      <c r="B37" s="39"/>
      <c r="C37" s="39"/>
    </row>
    <row r="38" spans="1:3" ht="12">
      <c r="A38" s="39"/>
      <c r="B38" s="39"/>
      <c r="C38" s="39"/>
    </row>
    <row r="39" spans="1:3" ht="12">
      <c r="A39" s="39"/>
      <c r="B39" s="39"/>
      <c r="C39" s="39"/>
    </row>
    <row r="40" spans="1:3" ht="12">
      <c r="A40" s="39"/>
      <c r="B40" s="39"/>
      <c r="C40" s="39"/>
    </row>
    <row r="41" spans="1:3" ht="12">
      <c r="A41" s="39"/>
      <c r="B41" s="39"/>
      <c r="C41" s="39"/>
    </row>
    <row r="42" spans="1:3" ht="12">
      <c r="A42" s="39"/>
      <c r="B42" s="39"/>
      <c r="C42" s="39"/>
    </row>
    <row r="43" spans="1:3" ht="12">
      <c r="A43" s="39"/>
      <c r="B43" s="39"/>
      <c r="C43" s="39"/>
    </row>
    <row r="44" spans="1:3" ht="12">
      <c r="A44" s="39"/>
      <c r="B44" s="39"/>
      <c r="C44" s="39"/>
    </row>
    <row r="45" spans="1:3" ht="12">
      <c r="A45" s="39"/>
      <c r="B45" s="39"/>
      <c r="C45" s="39"/>
    </row>
    <row r="46" spans="1:3" ht="12">
      <c r="A46" s="39"/>
      <c r="B46" s="39"/>
      <c r="C46" s="39"/>
    </row>
    <row r="47" spans="1:3" ht="12">
      <c r="A47" s="39"/>
      <c r="B47" s="39"/>
      <c r="C47" s="39"/>
    </row>
    <row r="48" spans="1:3" ht="12">
      <c r="A48" s="39"/>
      <c r="B48" s="39"/>
      <c r="C48" s="39"/>
    </row>
    <row r="49" s="39" customFormat="1" ht="12"/>
    <row r="50" s="39" customFormat="1" ht="12"/>
    <row r="51" s="39" customFormat="1" ht="12"/>
    <row r="52" s="39" customFormat="1" ht="12"/>
    <row r="53" s="39" customFormat="1" ht="12"/>
    <row r="54" s="39" customFormat="1" ht="12"/>
    <row r="55" s="39" customFormat="1" ht="12"/>
    <row r="56" s="39" customFormat="1" ht="12"/>
    <row r="57" s="39" customFormat="1" ht="12"/>
    <row r="58" s="39" customFormat="1" ht="12"/>
    <row r="59" s="39" customFormat="1" ht="12"/>
    <row r="60" s="39" customFormat="1" ht="12"/>
    <row r="61" s="39" customFormat="1" ht="12"/>
    <row r="62" s="39" customFormat="1" ht="12"/>
    <row r="63" s="39" customFormat="1" ht="12"/>
    <row r="64" s="39" customFormat="1" ht="12"/>
    <row r="65" s="39" customFormat="1" ht="12"/>
    <row r="66" s="39" customFormat="1" ht="12"/>
    <row r="67" s="39" customFormat="1" ht="12"/>
    <row r="68" s="39" customFormat="1" ht="12"/>
    <row r="69" s="39" customFormat="1" ht="12"/>
    <row r="70" s="39" customFormat="1" ht="12"/>
    <row r="71" s="39" customFormat="1" ht="12"/>
    <row r="72" s="39" customFormat="1" ht="12"/>
    <row r="73" s="39" customFormat="1" ht="12"/>
    <row r="74" s="39" customFormat="1" ht="12"/>
    <row r="75" s="39" customFormat="1" ht="12"/>
    <row r="76" s="39" customFormat="1" ht="12"/>
    <row r="77" s="39" customFormat="1" ht="12"/>
    <row r="78" s="39" customFormat="1" ht="12"/>
    <row r="79" s="39" customFormat="1" ht="12"/>
    <row r="80" s="39" customFormat="1" ht="12"/>
    <row r="81" s="39" customFormat="1" ht="12"/>
    <row r="82" s="39" customFormat="1" ht="12"/>
    <row r="83" s="39" customFormat="1" ht="12"/>
    <row r="84" s="39" customFormat="1" ht="12"/>
    <row r="85" s="39" customFormat="1" ht="12"/>
    <row r="86" s="39" customFormat="1" ht="12"/>
    <row r="87" s="39" customFormat="1" ht="12"/>
    <row r="88" s="39" customFormat="1" ht="12"/>
    <row r="89" s="39" customFormat="1" ht="12"/>
    <row r="90" s="39" customFormat="1" ht="12"/>
    <row r="91" s="39" customFormat="1" ht="12"/>
    <row r="92" s="39" customFormat="1" ht="12"/>
    <row r="93" s="39" customFormat="1" ht="12"/>
    <row r="94" s="39" customFormat="1" ht="12"/>
    <row r="95" s="39" customFormat="1" ht="12"/>
    <row r="96" s="39" customFormat="1" ht="12"/>
    <row r="97" s="39" customFormat="1" ht="12"/>
    <row r="98" s="39" customFormat="1" ht="12"/>
    <row r="99" s="39" customFormat="1" ht="12"/>
    <row r="100" s="39" customFormat="1" ht="12"/>
    <row r="101" s="39" customFormat="1" ht="12"/>
    <row r="102" s="39" customFormat="1" ht="12"/>
    <row r="103" s="39" customFormat="1" ht="12"/>
    <row r="104" s="39" customFormat="1" ht="12"/>
    <row r="105" s="39" customFormat="1" ht="12"/>
    <row r="106" s="39" customFormat="1" ht="12"/>
    <row r="107" s="39" customFormat="1" ht="12"/>
    <row r="108" s="39" customFormat="1" ht="12"/>
    <row r="109" s="39" customFormat="1" ht="12"/>
    <row r="110" s="39" customFormat="1" ht="12"/>
    <row r="111" s="39" customFormat="1" ht="12"/>
    <row r="112" s="39" customFormat="1" ht="12"/>
    <row r="113" s="39" customFormat="1" ht="12"/>
    <row r="114" s="39" customFormat="1" ht="12"/>
    <row r="115" s="39" customFormat="1" ht="12"/>
    <row r="116" s="39" customFormat="1" ht="12"/>
    <row r="117" s="39" customFormat="1" ht="12"/>
    <row r="118" s="39" customFormat="1" ht="12"/>
    <row r="119" s="39" customFormat="1" ht="12"/>
    <row r="120" s="39" customFormat="1" ht="12"/>
    <row r="121" s="39" customFormat="1" ht="12"/>
    <row r="122" s="39" customFormat="1" ht="12"/>
    <row r="123" s="39" customFormat="1" ht="12"/>
    <row r="124" s="39" customFormat="1" ht="12"/>
    <row r="125" s="39" customFormat="1" ht="12"/>
    <row r="126" s="39" customFormat="1" ht="12"/>
    <row r="127" s="39" customFormat="1" ht="12"/>
    <row r="128" s="39" customFormat="1" ht="12"/>
    <row r="129" s="39" customFormat="1" ht="12"/>
    <row r="130" s="39" customFormat="1" ht="12"/>
    <row r="131" s="39" customFormat="1" ht="12"/>
    <row r="132" s="39" customFormat="1" ht="12"/>
    <row r="133" s="39" customFormat="1" ht="12"/>
    <row r="134" s="39" customFormat="1" ht="12"/>
    <row r="135" s="39" customFormat="1" ht="12"/>
    <row r="136" s="39" customFormat="1" ht="12"/>
    <row r="137" s="39" customFormat="1" ht="12"/>
    <row r="138" s="39" customFormat="1" ht="12"/>
    <row r="139" s="39" customFormat="1" ht="12"/>
    <row r="140" s="39" customFormat="1" ht="12"/>
    <row r="141" s="39" customFormat="1" ht="12"/>
    <row r="142" s="39" customFormat="1" ht="12"/>
    <row r="143" s="39" customFormat="1" ht="12"/>
    <row r="144" s="39" customFormat="1" ht="12"/>
    <row r="145" s="39" customFormat="1" ht="12"/>
    <row r="146" s="39" customFormat="1" ht="12"/>
    <row r="147" s="39" customFormat="1" ht="12"/>
    <row r="148" s="39" customFormat="1" ht="12"/>
    <row r="149" s="39" customFormat="1" ht="12"/>
    <row r="150" s="39" customFormat="1" ht="12"/>
    <row r="151" s="39" customFormat="1" ht="12"/>
    <row r="152" s="39" customFormat="1" ht="12"/>
    <row r="153" s="39" customFormat="1" ht="12"/>
    <row r="154" s="39" customFormat="1" ht="12"/>
    <row r="155" s="39" customFormat="1" ht="12"/>
    <row r="156" s="39" customFormat="1" ht="12"/>
    <row r="157" s="39" customFormat="1" ht="12"/>
    <row r="158" s="39" customFormat="1" ht="12"/>
    <row r="159" s="39" customFormat="1" ht="12"/>
    <row r="160" s="39" customFormat="1" ht="12"/>
    <row r="161" s="39" customFormat="1" ht="12"/>
    <row r="162" s="39" customFormat="1" ht="12"/>
    <row r="163" s="39" customFormat="1" ht="12"/>
    <row r="164" s="39" customFormat="1" ht="12"/>
    <row r="165" s="39" customFormat="1" ht="12"/>
    <row r="166" s="39" customFormat="1" ht="12"/>
    <row r="167" s="39" customFormat="1" ht="12"/>
    <row r="168" s="39" customFormat="1" ht="12"/>
    <row r="169" s="39" customFormat="1" ht="12"/>
    <row r="170" s="39" customFormat="1" ht="12"/>
    <row r="171" s="39" customFormat="1" ht="12"/>
    <row r="172" s="39" customFormat="1" ht="12"/>
    <row r="173" s="39" customFormat="1" ht="12"/>
    <row r="174" s="39" customFormat="1" ht="12"/>
    <row r="175" s="39" customFormat="1" ht="12"/>
    <row r="176" s="39" customFormat="1" ht="12"/>
    <row r="177" s="39" customFormat="1" ht="12"/>
    <row r="178" s="39" customFormat="1" ht="12"/>
    <row r="179" s="39" customFormat="1" ht="12"/>
    <row r="180" s="39" customFormat="1" ht="12"/>
    <row r="181" s="39" customFormat="1" ht="12"/>
    <row r="182" s="39" customFormat="1" ht="12"/>
    <row r="183" s="39" customFormat="1" ht="12"/>
    <row r="184" s="39" customFormat="1" ht="12"/>
    <row r="185" s="39" customFormat="1" ht="12"/>
    <row r="186" s="39" customFormat="1" ht="12"/>
    <row r="187" s="39" customFormat="1" ht="12"/>
    <row r="188" s="39" customFormat="1" ht="12"/>
    <row r="189" s="39" customFormat="1" ht="12"/>
    <row r="190" s="39" customFormat="1" ht="12"/>
    <row r="191" s="39" customFormat="1" ht="12"/>
    <row r="192" s="39" customFormat="1" ht="12"/>
    <row r="193" s="39" customFormat="1" ht="12"/>
    <row r="194" s="39" customFormat="1" ht="12"/>
    <row r="195" s="39" customFormat="1" ht="12"/>
    <row r="196" s="39" customFormat="1" ht="12"/>
    <row r="197" s="39" customFormat="1" ht="12"/>
    <row r="198" s="39" customFormat="1" ht="12"/>
    <row r="199" s="39" customFormat="1" ht="12"/>
    <row r="200" s="39" customFormat="1" ht="12"/>
    <row r="201" s="39" customFormat="1" ht="12"/>
    <row r="202" s="39" customFormat="1" ht="12"/>
    <row r="203" s="39" customFormat="1" ht="12"/>
    <row r="204" s="39" customFormat="1" ht="12"/>
    <row r="205" s="39" customFormat="1" ht="12"/>
    <row r="206" s="39" customFormat="1" ht="12"/>
    <row r="207" s="39" customFormat="1" ht="12"/>
    <row r="208" s="39" customFormat="1" ht="12"/>
    <row r="209" s="39" customFormat="1" ht="12"/>
    <row r="210" s="39" customFormat="1" ht="12"/>
    <row r="211" s="39" customFormat="1" ht="12"/>
    <row r="212" s="39" customFormat="1" ht="12"/>
    <row r="213" s="39" customFormat="1" ht="12"/>
    <row r="214" s="39" customFormat="1" ht="12"/>
    <row r="215" s="39" customFormat="1" ht="12"/>
    <row r="216" s="39" customFormat="1" ht="12"/>
    <row r="217" s="39" customFormat="1" ht="12"/>
    <row r="218" s="39" customFormat="1" ht="12"/>
    <row r="219" s="39" customFormat="1" ht="12"/>
    <row r="220" s="39" customFormat="1" ht="12"/>
    <row r="221" s="39" customFormat="1" ht="12"/>
    <row r="222" s="39" customFormat="1" ht="12"/>
    <row r="223" s="39" customFormat="1" ht="12"/>
    <row r="224" s="39" customFormat="1" ht="12"/>
    <row r="225" s="39" customFormat="1" ht="12"/>
    <row r="226" s="39" customFormat="1" ht="12"/>
    <row r="227" s="39" customFormat="1" ht="12"/>
    <row r="228" s="39" customFormat="1" ht="12"/>
    <row r="229" s="39" customFormat="1" ht="12"/>
    <row r="230" s="39" customFormat="1" ht="12"/>
    <row r="231" s="39" customFormat="1" ht="12"/>
    <row r="232" s="39" customFormat="1" ht="12"/>
    <row r="233" s="39" customFormat="1" ht="12"/>
    <row r="234" s="39" customFormat="1" ht="12"/>
    <row r="235" s="39" customFormat="1" ht="12"/>
    <row r="236" s="39" customFormat="1" ht="12"/>
    <row r="237" s="39" customFormat="1" ht="12"/>
    <row r="238" s="39" customFormat="1" ht="12"/>
    <row r="239" s="39" customFormat="1" ht="12"/>
    <row r="240" s="39" customFormat="1" ht="12"/>
    <row r="241" s="39" customFormat="1" ht="12"/>
    <row r="242" s="39" customFormat="1" ht="12"/>
    <row r="243" s="39" customFormat="1" ht="12"/>
    <row r="244" s="39" customFormat="1" ht="12"/>
    <row r="245" s="39" customFormat="1" ht="12"/>
    <row r="246" s="39" customFormat="1" ht="12"/>
    <row r="247" s="39" customFormat="1" ht="12"/>
    <row r="248" s="39" customFormat="1" ht="12"/>
    <row r="249" s="39" customFormat="1" ht="12"/>
    <row r="250" s="39" customFormat="1" ht="12"/>
    <row r="251" s="39" customFormat="1" ht="12"/>
    <row r="252" s="39" customFormat="1" ht="12"/>
    <row r="253" s="39" customFormat="1" ht="12"/>
    <row r="254" s="39" customFormat="1" ht="12"/>
    <row r="255" s="39" customFormat="1" ht="12"/>
    <row r="256" s="39" customFormat="1" ht="12"/>
    <row r="257" s="39" customFormat="1" ht="12"/>
    <row r="258" s="39" customFormat="1" ht="12"/>
    <row r="259" s="39" customFormat="1" ht="12"/>
    <row r="260" s="39" customFormat="1" ht="12"/>
    <row r="261" s="39" customFormat="1" ht="12"/>
    <row r="262" s="39" customFormat="1" ht="12"/>
    <row r="263" s="39" customFormat="1" ht="12"/>
    <row r="264" s="39" customFormat="1" ht="12"/>
    <row r="265" s="39" customFormat="1" ht="12"/>
    <row r="266" s="39" customFormat="1" ht="12"/>
    <row r="267" s="39" customFormat="1" ht="12"/>
    <row r="268" s="39" customFormat="1" ht="12"/>
    <row r="269" s="39" customFormat="1" ht="12"/>
    <row r="270" s="39" customFormat="1" ht="12"/>
    <row r="271" s="39" customFormat="1" ht="12"/>
    <row r="272" s="39" customFormat="1" ht="12"/>
    <row r="273" s="39" customFormat="1" ht="12"/>
    <row r="274" s="39" customFormat="1" ht="12"/>
    <row r="275" s="39" customFormat="1" ht="12"/>
    <row r="276" s="39" customFormat="1" ht="12"/>
    <row r="277" s="39" customFormat="1" ht="12"/>
    <row r="278" s="39" customFormat="1" ht="12"/>
    <row r="279" s="39" customFormat="1" ht="12"/>
    <row r="280" s="39" customFormat="1" ht="12"/>
    <row r="281" s="39" customFormat="1" ht="12"/>
    <row r="282" s="39" customFormat="1" ht="12"/>
    <row r="283" s="39" customFormat="1" ht="12"/>
    <row r="284" s="39" customFormat="1" ht="12"/>
    <row r="285" s="39" customFormat="1" ht="12"/>
    <row r="286" s="39" customFormat="1" ht="12"/>
    <row r="287" s="39" customFormat="1" ht="12"/>
    <row r="288" s="39" customFormat="1" ht="12"/>
    <row r="289" s="39" customFormat="1" ht="12"/>
    <row r="290" s="39" customFormat="1" ht="12"/>
    <row r="291" s="39" customFormat="1" ht="12"/>
    <row r="292" s="39" customFormat="1" ht="12"/>
    <row r="293" s="39" customFormat="1" ht="12"/>
    <row r="294" s="39" customFormat="1" ht="12"/>
    <row r="295" s="39" customFormat="1" ht="12"/>
    <row r="296" s="39" customFormat="1" ht="12"/>
    <row r="297" s="39" customFormat="1" ht="12"/>
    <row r="298" s="39" customFormat="1" ht="12"/>
    <row r="299" s="39" customFormat="1" ht="12"/>
    <row r="300" s="39" customFormat="1" ht="12"/>
    <row r="301" s="39" customFormat="1" ht="12"/>
    <row r="302" s="39" customFormat="1" ht="12"/>
    <row r="303" s="39" customFormat="1" ht="12"/>
    <row r="304" s="39" customFormat="1" ht="12"/>
    <row r="305" s="39" customFormat="1" ht="12"/>
    <row r="306" s="39" customFormat="1" ht="12"/>
    <row r="307" s="39" customFormat="1" ht="12"/>
    <row r="308" s="39" customFormat="1" ht="12"/>
    <row r="309" s="39" customFormat="1" ht="12"/>
    <row r="310" s="39" customFormat="1" ht="12"/>
    <row r="311" s="39" customFormat="1" ht="12"/>
    <row r="312" s="39" customFormat="1" ht="12"/>
    <row r="313" s="39" customFormat="1" ht="12"/>
    <row r="314" s="39" customFormat="1" ht="12"/>
    <row r="315" s="39" customFormat="1" ht="12"/>
    <row r="316" s="39" customFormat="1" ht="12"/>
    <row r="317" s="39" customFormat="1" ht="12"/>
    <row r="318" s="39" customFormat="1" ht="12"/>
    <row r="319" s="39" customFormat="1" ht="12"/>
    <row r="320" s="39" customFormat="1" ht="12"/>
    <row r="321" s="39" customFormat="1" ht="12"/>
    <row r="322" s="39" customFormat="1" ht="12"/>
    <row r="323" s="39" customFormat="1" ht="12"/>
    <row r="324" s="39" customFormat="1" ht="12"/>
    <row r="325" s="39" customFormat="1" ht="12"/>
    <row r="326" s="39" customFormat="1" ht="12"/>
    <row r="327" s="39" customFormat="1" ht="12"/>
    <row r="328" s="39" customFormat="1" ht="12"/>
    <row r="329" s="39" customFormat="1" ht="12"/>
    <row r="330" s="39" customFormat="1" ht="12"/>
    <row r="331" s="39" customFormat="1" ht="12"/>
    <row r="332" s="39" customFormat="1" ht="12"/>
    <row r="333" s="39" customFormat="1" ht="12"/>
    <row r="334" s="39" customFormat="1" ht="12"/>
    <row r="335" s="39" customFormat="1" ht="12"/>
    <row r="336" s="39" customFormat="1" ht="12"/>
    <row r="337" s="39" customFormat="1" ht="12"/>
    <row r="338" s="39" customFormat="1" ht="12"/>
    <row r="339" s="39" customFormat="1" ht="12"/>
    <row r="340" s="39" customFormat="1" ht="12"/>
    <row r="341" s="39" customFormat="1" ht="12"/>
    <row r="342" s="39" customFormat="1" ht="12"/>
    <row r="343" s="39" customFormat="1" ht="12"/>
    <row r="344" s="39" customFormat="1" ht="12"/>
    <row r="345" s="39" customFormat="1" ht="12"/>
    <row r="346" s="39" customFormat="1" ht="12"/>
    <row r="347" s="39" customFormat="1" ht="12"/>
    <row r="348" s="39" customFormat="1" ht="12"/>
    <row r="349" s="39" customFormat="1" ht="12"/>
    <row r="350" s="39" customFormat="1" ht="12"/>
    <row r="351" s="39" customFormat="1" ht="12"/>
    <row r="352" s="39" customFormat="1" ht="12"/>
    <row r="353" s="39" customFormat="1" ht="12"/>
    <row r="354" s="39" customFormat="1" ht="12"/>
    <row r="355" s="39" customFormat="1" ht="12"/>
    <row r="356" s="39" customFormat="1" ht="12"/>
    <row r="357" s="39" customFormat="1" ht="12"/>
    <row r="358" s="39" customFormat="1" ht="12"/>
    <row r="359" s="39" customFormat="1" ht="12"/>
    <row r="360" s="39" customFormat="1" ht="12"/>
    <row r="361" s="39" customFormat="1" ht="12"/>
    <row r="362" s="39" customFormat="1" ht="12"/>
    <row r="363" s="39" customFormat="1" ht="12"/>
    <row r="364" s="39" customFormat="1" ht="12"/>
    <row r="365" s="39" customFormat="1" ht="12"/>
    <row r="366" s="39" customFormat="1" ht="12"/>
    <row r="367" s="39" customFormat="1" ht="12"/>
    <row r="368" s="39" customFormat="1" ht="12"/>
    <row r="369" s="39" customFormat="1" ht="12"/>
    <row r="370" s="39" customFormat="1" ht="12"/>
    <row r="371" s="39" customFormat="1" ht="12"/>
    <row r="372" s="39" customFormat="1" ht="12"/>
    <row r="373" s="39" customFormat="1" ht="12"/>
    <row r="374" s="39" customFormat="1" ht="12"/>
    <row r="375" s="39" customFormat="1" ht="12"/>
    <row r="376" s="39" customFormat="1" ht="12"/>
    <row r="377" s="39" customFormat="1" ht="12"/>
    <row r="378" s="39" customFormat="1" ht="12"/>
    <row r="379" s="39" customFormat="1" ht="12"/>
    <row r="380" s="39" customFormat="1" ht="12"/>
    <row r="381" s="39" customFormat="1" ht="12"/>
    <row r="382" s="39" customFormat="1" ht="12"/>
    <row r="383" s="39" customFormat="1" ht="12"/>
    <row r="384" s="39" customFormat="1" ht="12"/>
    <row r="385" s="39" customFormat="1" ht="12"/>
    <row r="386" s="39" customFormat="1" ht="12"/>
    <row r="387" s="39" customFormat="1" ht="12"/>
    <row r="388" s="39" customFormat="1" ht="12"/>
    <row r="389" s="39" customFormat="1" ht="12"/>
    <row r="390" s="39" customFormat="1" ht="12"/>
    <row r="391" s="39" customFormat="1" ht="12"/>
    <row r="392" s="39" customFormat="1" ht="12"/>
    <row r="393" s="39" customFormat="1" ht="12"/>
    <row r="394" s="39" customFormat="1" ht="12"/>
    <row r="395" s="39" customFormat="1" ht="12"/>
    <row r="396" s="39" customFormat="1" ht="12"/>
    <row r="397" s="39" customFormat="1" ht="12"/>
    <row r="398" s="39" customFormat="1" ht="12"/>
    <row r="399" s="39" customFormat="1" ht="12"/>
    <row r="400" s="39" customFormat="1" ht="12"/>
    <row r="401" s="39" customFormat="1" ht="12"/>
    <row r="402" s="39" customFormat="1" ht="12"/>
    <row r="403" s="39" customFormat="1" ht="12"/>
    <row r="404" s="39" customFormat="1" ht="12"/>
    <row r="405" s="39" customFormat="1" ht="12"/>
    <row r="406" s="39" customFormat="1" ht="12"/>
    <row r="407" s="39" customFormat="1" ht="12"/>
    <row r="408" s="39" customFormat="1" ht="12"/>
    <row r="409" s="39" customFormat="1" ht="12"/>
    <row r="410" s="39" customFormat="1" ht="12"/>
    <row r="411" s="39" customFormat="1" ht="12"/>
    <row r="412" s="39" customFormat="1" ht="12"/>
    <row r="413" s="39" customFormat="1" ht="12"/>
    <row r="414" s="39" customFormat="1" ht="12"/>
    <row r="415" s="39" customFormat="1" ht="12"/>
    <row r="416" s="39" customFormat="1" ht="12"/>
    <row r="417" s="39" customFormat="1" ht="12"/>
    <row r="418" s="39" customFormat="1" ht="12"/>
    <row r="419" s="39" customFormat="1" ht="12"/>
    <row r="420" s="39" customFormat="1" ht="12"/>
    <row r="421" s="39" customFormat="1" ht="12"/>
    <row r="422" s="39" customFormat="1" ht="12"/>
    <row r="423" s="39" customFormat="1" ht="12"/>
    <row r="424" s="39" customFormat="1" ht="12"/>
    <row r="425" s="39" customFormat="1" ht="12"/>
    <row r="426" s="39" customFormat="1" ht="12"/>
    <row r="427" s="39" customFormat="1" ht="12"/>
    <row r="428" s="39" customFormat="1" ht="12"/>
    <row r="429" s="39" customFormat="1" ht="12"/>
    <row r="430" s="39" customFormat="1" ht="12"/>
    <row r="431" s="39" customFormat="1" ht="12"/>
    <row r="432" s="39" customFormat="1" ht="12"/>
    <row r="433" s="39" customFormat="1" ht="12"/>
    <row r="434" s="39" customFormat="1" ht="12"/>
    <row r="435" s="39" customFormat="1" ht="12"/>
    <row r="436" s="39" customFormat="1" ht="12"/>
    <row r="437" s="39" customFormat="1" ht="12"/>
    <row r="438" s="39" customFormat="1" ht="12"/>
    <row r="439" s="39" customFormat="1" ht="12"/>
    <row r="440" s="39" customFormat="1" ht="12"/>
    <row r="441" s="39" customFormat="1" ht="12"/>
    <row r="442" s="39" customFormat="1" ht="12"/>
    <row r="443" s="39" customFormat="1" ht="12"/>
    <row r="444" s="39" customFormat="1" ht="12"/>
    <row r="445" s="39" customFormat="1" ht="12"/>
    <row r="446" s="39" customFormat="1" ht="12"/>
    <row r="447" s="39" customFormat="1" ht="12"/>
    <row r="448" s="39" customFormat="1" ht="12"/>
    <row r="449" s="39" customFormat="1" ht="12"/>
    <row r="450" s="39" customFormat="1" ht="12"/>
    <row r="451" s="39" customFormat="1" ht="12"/>
    <row r="452" s="39" customFormat="1" ht="12"/>
    <row r="453" s="39" customFormat="1" ht="12"/>
    <row r="454" s="39" customFormat="1" ht="12"/>
    <row r="455" s="39" customFormat="1" ht="12"/>
    <row r="456" s="39" customFormat="1" ht="12"/>
    <row r="457" s="39" customFormat="1" ht="12"/>
    <row r="458" s="39" customFormat="1" ht="12"/>
    <row r="459" s="39" customFormat="1" ht="12"/>
    <row r="460" s="39" customFormat="1" ht="12"/>
    <row r="461" s="39" customFormat="1" ht="12"/>
    <row r="462" s="39" customFormat="1" ht="12"/>
    <row r="463" s="39" customFormat="1" ht="12"/>
    <row r="464" s="39" customFormat="1" ht="12"/>
    <row r="465" s="39" customFormat="1" ht="12"/>
    <row r="466" s="39" customFormat="1" ht="12"/>
    <row r="467" s="39" customFormat="1" ht="12"/>
    <row r="468" s="39" customFormat="1" ht="12"/>
    <row r="469" s="39" customFormat="1" ht="12"/>
    <row r="470" s="39" customFormat="1" ht="12"/>
    <row r="471" s="39" customFormat="1" ht="12"/>
    <row r="472" s="39" customFormat="1" ht="12"/>
    <row r="473" s="39" customFormat="1" ht="12"/>
    <row r="474" s="39" customFormat="1" ht="12"/>
    <row r="475" s="39" customFormat="1" ht="12"/>
    <row r="476" s="39" customFormat="1" ht="12"/>
    <row r="477" s="39" customFormat="1" ht="12"/>
    <row r="478" s="39" customFormat="1" ht="12"/>
    <row r="479" s="39" customFormat="1" ht="12"/>
    <row r="480" s="39" customFormat="1" ht="12"/>
    <row r="481" s="39" customFormat="1" ht="12"/>
    <row r="482" s="39" customFormat="1" ht="12"/>
    <row r="483" s="39" customFormat="1" ht="12"/>
    <row r="484" s="39" customFormat="1" ht="12"/>
    <row r="485" s="39" customFormat="1" ht="12"/>
    <row r="486" s="39" customFormat="1" ht="12"/>
    <row r="487" s="39" customFormat="1" ht="12"/>
    <row r="488" s="39" customFormat="1" ht="12"/>
    <row r="489" s="39" customFormat="1" ht="12"/>
    <row r="490" s="39" customFormat="1" ht="12"/>
    <row r="491" s="39" customFormat="1" ht="12"/>
    <row r="492" s="39" customFormat="1" ht="12"/>
    <row r="493" s="39" customFormat="1" ht="12"/>
    <row r="494" s="39" customFormat="1" ht="12"/>
    <row r="495" s="39" customFormat="1" ht="12"/>
    <row r="496" s="39" customFormat="1" ht="12"/>
    <row r="497" s="39" customFormat="1" ht="12"/>
    <row r="498" s="39" customFormat="1" ht="12"/>
    <row r="499" s="39" customFormat="1" ht="12"/>
    <row r="500" s="39" customFormat="1" ht="12"/>
    <row r="501" s="39" customFormat="1" ht="12"/>
    <row r="502" s="39" customFormat="1" ht="12"/>
    <row r="503" s="39" customFormat="1" ht="12"/>
    <row r="504" s="39" customFormat="1" ht="12"/>
    <row r="505" s="39" customFormat="1" ht="12"/>
    <row r="506" s="39" customFormat="1" ht="12"/>
    <row r="507" s="39" customFormat="1" ht="12"/>
    <row r="508" s="39" customFormat="1" ht="12"/>
    <row r="509" s="39" customFormat="1" ht="12"/>
    <row r="510" s="39" customFormat="1" ht="12"/>
    <row r="511" s="39" customFormat="1" ht="12"/>
    <row r="512" s="39" customFormat="1" ht="12"/>
    <row r="513" s="39" customFormat="1" ht="12"/>
    <row r="514" s="39" customFormat="1" ht="12"/>
    <row r="515" s="39" customFormat="1" ht="12"/>
    <row r="516" s="39" customFormat="1" ht="12"/>
    <row r="517" s="39" customFormat="1" ht="12"/>
    <row r="518" s="39" customFormat="1" ht="12"/>
    <row r="519" s="39" customFormat="1" ht="12"/>
    <row r="520" s="39" customFormat="1" ht="12"/>
    <row r="521" s="39" customFormat="1" ht="12"/>
    <row r="522" s="39" customFormat="1" ht="12"/>
    <row r="523" s="39" customFormat="1" ht="12"/>
    <row r="524" s="39" customFormat="1" ht="12"/>
    <row r="525" s="39" customFormat="1" ht="12"/>
    <row r="526" s="39" customFormat="1" ht="12"/>
    <row r="527" s="39" customFormat="1" ht="12"/>
    <row r="528" s="39" customFormat="1" ht="12"/>
    <row r="529" s="39" customFormat="1" ht="12"/>
    <row r="530" s="39" customFormat="1" ht="12"/>
    <row r="531" s="39" customFormat="1" ht="12"/>
    <row r="532" s="39" customFormat="1" ht="12"/>
    <row r="533" s="39" customFormat="1" ht="12"/>
    <row r="534" s="39" customFormat="1" ht="12"/>
    <row r="535" s="39" customFormat="1" ht="12"/>
    <row r="536" s="39" customFormat="1" ht="12"/>
    <row r="537" s="39" customFormat="1" ht="12"/>
    <row r="538" s="39" customFormat="1" ht="12"/>
    <row r="539" s="39" customFormat="1" ht="12"/>
    <row r="540" s="39" customFormat="1" ht="12"/>
    <row r="541" s="39" customFormat="1" ht="12"/>
    <row r="542" s="39" customFormat="1" ht="12"/>
    <row r="543" s="39" customFormat="1" ht="12"/>
    <row r="544" s="39" customFormat="1" ht="12"/>
    <row r="545" s="39" customFormat="1" ht="12"/>
    <row r="546" s="39" customFormat="1" ht="12"/>
    <row r="547" s="39" customFormat="1" ht="12"/>
    <row r="548" s="39" customFormat="1" ht="12"/>
    <row r="549" s="39" customFormat="1" ht="12"/>
    <row r="550" s="39" customFormat="1" ht="12"/>
    <row r="551" s="39" customFormat="1" ht="12"/>
    <row r="552" s="39" customFormat="1" ht="12"/>
    <row r="553" s="39" customFormat="1" ht="12"/>
    <row r="554" s="39" customFormat="1" ht="12"/>
    <row r="555" s="39" customFormat="1" ht="12"/>
    <row r="556" s="39" customFormat="1" ht="12"/>
    <row r="557" s="39" customFormat="1" ht="12"/>
    <row r="558" s="39" customFormat="1" ht="12"/>
    <row r="559" s="39" customFormat="1" ht="12"/>
    <row r="560" s="39" customFormat="1" ht="12"/>
    <row r="561" s="39" customFormat="1" ht="12"/>
    <row r="562" s="39" customFormat="1" ht="12"/>
    <row r="563" s="39" customFormat="1" ht="12"/>
    <row r="564" s="39" customFormat="1" ht="12"/>
    <row r="565" s="39" customFormat="1" ht="12"/>
    <row r="566" s="39" customFormat="1" ht="12"/>
    <row r="567" s="39" customFormat="1" ht="12"/>
    <row r="568" s="39" customFormat="1" ht="12"/>
    <row r="569" s="39" customFormat="1" ht="12"/>
    <row r="570" s="39" customFormat="1" ht="12"/>
    <row r="571" s="39" customFormat="1" ht="12"/>
    <row r="572" s="39" customFormat="1" ht="12"/>
    <row r="573" s="39" customFormat="1" ht="12"/>
    <row r="574" s="39" customFormat="1" ht="12"/>
    <row r="575" s="39" customFormat="1" ht="12"/>
    <row r="576" s="39" customFormat="1" ht="12"/>
    <row r="577" s="39" customFormat="1" ht="12"/>
    <row r="578" s="39" customFormat="1" ht="12"/>
    <row r="579" s="39" customFormat="1" ht="12"/>
    <row r="580" s="39" customFormat="1" ht="12"/>
    <row r="581" s="39" customFormat="1" ht="12"/>
    <row r="582" s="39" customFormat="1" ht="12"/>
    <row r="583" s="39" customFormat="1" ht="12"/>
    <row r="584" s="39" customFormat="1" ht="12"/>
    <row r="585" s="39" customFormat="1" ht="12"/>
    <row r="586" s="39" customFormat="1" ht="12"/>
    <row r="587" s="39" customFormat="1" ht="12"/>
    <row r="588" s="39" customFormat="1" ht="12"/>
    <row r="589" s="39" customFormat="1" ht="12"/>
    <row r="590" s="39" customFormat="1" ht="12"/>
    <row r="591" s="39" customFormat="1" ht="12"/>
    <row r="592" s="39" customFormat="1" ht="12"/>
    <row r="593" s="39" customFormat="1" ht="12"/>
    <row r="594" s="39" customFormat="1" ht="12"/>
    <row r="595" s="39" customFormat="1" ht="12"/>
    <row r="596" s="39" customFormat="1" ht="12"/>
    <row r="597" s="39" customFormat="1" ht="12"/>
    <row r="598" s="39" customFormat="1" ht="12"/>
    <row r="599" s="39" customFormat="1" ht="12"/>
    <row r="600" s="39" customFormat="1" ht="12"/>
    <row r="601" s="39" customFormat="1" ht="12"/>
    <row r="602" s="39" customFormat="1" ht="12"/>
    <row r="603" s="39" customFormat="1" ht="12"/>
    <row r="604" s="39" customFormat="1" ht="12"/>
    <row r="605" s="39" customFormat="1" ht="12"/>
    <row r="606" s="39" customFormat="1" ht="12"/>
    <row r="607" s="39" customFormat="1" ht="12"/>
    <row r="608" s="39" customFormat="1" ht="12"/>
    <row r="609" s="39" customFormat="1" ht="12"/>
    <row r="610" s="39" customFormat="1" ht="12"/>
    <row r="611" s="39" customFormat="1" ht="12"/>
    <row r="612" s="39" customFormat="1" ht="12"/>
    <row r="613" s="39" customFormat="1" ht="12"/>
    <row r="614" s="39" customFormat="1" ht="12"/>
    <row r="615" s="39" customFormat="1" ht="12"/>
    <row r="616" s="39" customFormat="1" ht="12"/>
    <row r="617" s="39" customFormat="1" ht="12"/>
    <row r="618" s="39" customFormat="1" ht="12"/>
    <row r="619" s="39" customFormat="1" ht="12"/>
    <row r="620" s="39" customFormat="1" ht="12"/>
    <row r="621" s="39" customFormat="1" ht="12"/>
    <row r="622" s="39" customFormat="1" ht="12"/>
    <row r="623" s="39" customFormat="1" ht="12"/>
    <row r="624" s="39" customFormat="1" ht="12"/>
    <row r="625" s="39" customFormat="1" ht="12"/>
    <row r="626" s="39" customFormat="1" ht="12"/>
    <row r="627" s="39" customFormat="1" ht="12"/>
    <row r="628" s="39" customFormat="1" ht="12"/>
    <row r="629" s="39" customFormat="1" ht="12"/>
    <row r="630" s="39" customFormat="1" ht="12"/>
    <row r="631" s="39" customFormat="1" ht="12"/>
    <row r="632" s="39" customFormat="1" ht="12"/>
    <row r="633" s="39" customFormat="1" ht="12"/>
    <row r="634" s="39" customFormat="1" ht="12"/>
    <row r="635" s="39" customFormat="1" ht="12"/>
    <row r="636" s="39" customFormat="1" ht="12"/>
    <row r="637" s="39" customFormat="1" ht="12"/>
    <row r="638" s="39" customFormat="1" ht="12"/>
    <row r="639" s="39" customFormat="1" ht="12"/>
    <row r="640" s="39" customFormat="1" ht="12"/>
    <row r="641" s="39" customFormat="1" ht="12"/>
    <row r="642" s="39" customFormat="1" ht="12"/>
    <row r="643" s="39" customFormat="1" ht="12"/>
    <row r="644" s="39" customFormat="1" ht="12"/>
    <row r="645" s="39" customFormat="1" ht="12"/>
    <row r="646" s="39" customFormat="1" ht="12"/>
    <row r="647" s="39" customFormat="1" ht="12"/>
    <row r="648" s="39" customFormat="1" ht="12"/>
    <row r="649" s="39" customFormat="1" ht="12"/>
    <row r="650" s="39" customFormat="1" ht="12"/>
    <row r="651" s="39" customFormat="1" ht="12"/>
    <row r="652" s="39" customFormat="1" ht="12"/>
    <row r="653" s="39" customFormat="1" ht="12"/>
    <row r="654" s="39" customFormat="1" ht="12"/>
    <row r="655" s="39" customFormat="1" ht="12"/>
    <row r="656" s="39" customFormat="1" ht="12"/>
    <row r="657" s="39" customFormat="1" ht="12"/>
    <row r="658" s="39" customFormat="1" ht="12"/>
    <row r="659" s="39" customFormat="1" ht="12"/>
    <row r="660" s="39" customFormat="1" ht="12"/>
    <row r="661" s="39" customFormat="1" ht="12"/>
    <row r="662" s="39" customFormat="1" ht="12"/>
    <row r="663" s="39" customFormat="1" ht="12"/>
    <row r="664" s="39" customFormat="1" ht="12"/>
    <row r="665" s="39" customFormat="1" ht="12"/>
    <row r="666" s="39" customFormat="1" ht="12"/>
    <row r="667" s="39" customFormat="1" ht="12"/>
    <row r="668" s="39" customFormat="1" ht="12"/>
    <row r="669" s="39" customFormat="1" ht="12"/>
    <row r="670" s="39" customFormat="1" ht="12"/>
    <row r="671" s="39" customFormat="1" ht="12"/>
    <row r="672" s="39" customFormat="1" ht="12"/>
    <row r="673" s="39" customFormat="1" ht="12"/>
    <row r="674" s="39" customFormat="1" ht="12"/>
    <row r="675" s="39" customFormat="1" ht="12"/>
    <row r="676" s="39" customFormat="1" ht="12"/>
    <row r="677" s="39" customFormat="1" ht="12"/>
    <row r="678" s="39" customFormat="1" ht="12"/>
    <row r="679" s="39" customFormat="1" ht="12"/>
    <row r="680" s="39" customFormat="1" ht="12"/>
    <row r="681" s="39" customFormat="1" ht="12"/>
    <row r="682" s="39" customFormat="1" ht="12"/>
    <row r="683" s="39" customFormat="1" ht="12"/>
    <row r="684" s="39" customFormat="1" ht="12"/>
    <row r="685" s="39" customFormat="1" ht="12"/>
    <row r="686" s="39" customFormat="1" ht="12"/>
    <row r="687" s="39" customFormat="1" ht="12"/>
    <row r="688" s="39" customFormat="1" ht="12"/>
    <row r="689" s="39" customFormat="1" ht="12"/>
    <row r="690" s="39" customFormat="1" ht="12"/>
    <row r="691" s="39" customFormat="1" ht="12"/>
    <row r="692" s="39" customFormat="1" ht="12"/>
    <row r="693" s="39" customFormat="1" ht="12"/>
    <row r="694" s="39" customFormat="1" ht="12"/>
    <row r="695" s="39" customFormat="1" ht="12"/>
    <row r="696" s="39" customFormat="1" ht="12"/>
    <row r="697" s="39" customFormat="1" ht="12"/>
    <row r="698" s="39" customFormat="1" ht="12"/>
    <row r="699" s="39" customFormat="1" ht="12"/>
    <row r="700" s="39" customFormat="1" ht="12"/>
    <row r="701" s="39" customFormat="1" ht="12"/>
    <row r="702" s="39" customFormat="1" ht="12"/>
    <row r="703" s="39" customFormat="1" ht="12"/>
    <row r="704" s="39" customFormat="1" ht="12"/>
    <row r="705" s="39" customFormat="1" ht="12"/>
    <row r="706" s="39" customFormat="1" ht="12"/>
    <row r="707" s="39" customFormat="1" ht="12"/>
    <row r="708" s="39" customFormat="1" ht="12"/>
    <row r="709" s="39" customFormat="1" ht="12"/>
    <row r="710" s="39" customFormat="1" ht="12"/>
    <row r="711" s="39" customFormat="1" ht="12"/>
    <row r="712" s="39" customFormat="1" ht="12"/>
    <row r="713" s="39" customFormat="1" ht="12"/>
    <row r="714" s="39" customFormat="1" ht="12"/>
    <row r="715" s="39" customFormat="1" ht="12"/>
    <row r="716" s="39" customFormat="1" ht="12"/>
    <row r="717" s="39" customFormat="1" ht="12"/>
    <row r="718" s="39" customFormat="1" ht="12"/>
    <row r="719" s="39" customFormat="1" ht="12"/>
    <row r="720" s="39" customFormat="1" ht="12"/>
    <row r="721" s="39" customFormat="1" ht="12"/>
    <row r="722" s="39" customFormat="1" ht="12"/>
    <row r="723" s="39" customFormat="1" ht="12"/>
    <row r="724" s="39" customFormat="1" ht="12"/>
    <row r="725" s="39" customFormat="1" ht="12"/>
    <row r="726" s="39" customFormat="1" ht="12"/>
    <row r="727" s="39" customFormat="1" ht="12"/>
    <row r="728" s="39" customFormat="1" ht="12"/>
    <row r="729" s="39" customFormat="1" ht="12"/>
    <row r="730" s="39" customFormat="1" ht="12"/>
    <row r="731" s="39" customFormat="1" ht="12"/>
    <row r="732" s="39" customFormat="1" ht="12"/>
    <row r="733" s="39" customFormat="1" ht="12"/>
    <row r="734" s="39" customFormat="1" ht="12"/>
    <row r="735" s="39" customFormat="1" ht="12"/>
    <row r="736" s="39" customFormat="1" ht="12"/>
    <row r="737" s="39" customFormat="1" ht="12"/>
    <row r="738" s="39" customFormat="1" ht="12"/>
    <row r="739" s="39" customFormat="1" ht="12"/>
    <row r="740" s="39" customFormat="1" ht="12"/>
    <row r="741" s="39" customFormat="1" ht="12"/>
    <row r="742" s="39" customFormat="1" ht="12"/>
    <row r="743" s="39" customFormat="1" ht="12"/>
    <row r="744" s="39" customFormat="1" ht="12"/>
    <row r="745" s="39" customFormat="1" ht="12"/>
    <row r="746" s="39" customFormat="1" ht="12"/>
    <row r="747" s="39" customFormat="1" ht="12"/>
    <row r="748" s="39" customFormat="1" ht="12"/>
    <row r="749" s="39" customFormat="1" ht="12"/>
    <row r="750" s="39" customFormat="1" ht="12"/>
    <row r="751" s="39" customFormat="1" ht="12"/>
    <row r="752" s="39" customFormat="1" ht="12"/>
    <row r="753" s="39" customFormat="1" ht="12"/>
    <row r="754" s="39" customFormat="1" ht="12"/>
    <row r="755" s="39" customFormat="1" ht="12"/>
    <row r="756" s="39" customFormat="1" ht="12"/>
    <row r="757" s="39" customFormat="1" ht="12"/>
    <row r="758" s="39" customFormat="1" ht="12"/>
    <row r="759" s="39" customFormat="1" ht="12"/>
    <row r="760" s="39" customFormat="1" ht="12"/>
    <row r="761" s="39" customFormat="1" ht="12"/>
    <row r="762" s="39" customFormat="1" ht="12"/>
    <row r="763" s="39" customFormat="1" ht="12"/>
    <row r="764" s="39" customFormat="1" ht="12"/>
    <row r="765" s="39" customFormat="1" ht="12"/>
    <row r="766" s="39" customFormat="1" ht="12"/>
    <row r="767" s="39" customFormat="1" ht="12"/>
    <row r="768" s="39" customFormat="1" ht="12"/>
    <row r="769" s="39" customFormat="1" ht="12"/>
    <row r="770" s="39" customFormat="1" ht="12"/>
    <row r="771" s="39" customFormat="1" ht="12"/>
    <row r="772" s="39" customFormat="1" ht="12"/>
    <row r="773" s="39" customFormat="1" ht="12"/>
    <row r="774" s="39" customFormat="1" ht="12"/>
    <row r="775" s="39" customFormat="1" ht="12"/>
    <row r="776" s="39" customFormat="1" ht="12"/>
    <row r="777" s="39" customFormat="1" ht="12"/>
    <row r="778" s="39" customFormat="1" ht="12"/>
    <row r="779" s="39" customFormat="1" ht="12"/>
    <row r="780" s="39" customFormat="1" ht="12"/>
    <row r="781" s="39" customFormat="1" ht="12"/>
    <row r="782" s="39" customFormat="1" ht="12"/>
    <row r="783" s="39" customFormat="1" ht="12"/>
    <row r="784" s="39" customFormat="1" ht="12"/>
    <row r="785" s="39" customFormat="1" ht="12"/>
    <row r="786" s="39" customFormat="1" ht="12"/>
    <row r="787" s="39" customFormat="1" ht="12"/>
    <row r="788" s="39" customFormat="1" ht="12"/>
    <row r="789" s="39" customFormat="1" ht="12"/>
    <row r="790" s="39" customFormat="1" ht="12"/>
    <row r="791" s="39" customFormat="1" ht="12"/>
    <row r="792" s="39" customFormat="1" ht="12"/>
    <row r="793" s="39" customFormat="1" ht="12"/>
    <row r="794" s="39" customFormat="1" ht="12"/>
    <row r="795" s="39" customFormat="1" ht="12"/>
    <row r="796" s="39" customFormat="1" ht="12"/>
    <row r="797" s="39" customFormat="1" ht="12"/>
    <row r="798" s="39" customFormat="1" ht="12"/>
    <row r="799" s="39" customFormat="1" ht="12"/>
    <row r="800" s="39" customFormat="1" ht="12"/>
    <row r="801" s="39" customFormat="1" ht="12"/>
    <row r="802" s="39" customFormat="1" ht="12"/>
    <row r="803" s="39" customFormat="1" ht="12"/>
    <row r="804" s="39" customFormat="1" ht="12"/>
    <row r="805" s="39" customFormat="1" ht="12"/>
    <row r="806" s="39" customFormat="1" ht="12"/>
    <row r="807" s="39" customFormat="1" ht="12"/>
    <row r="808" s="39" customFormat="1" ht="12"/>
    <row r="809" s="39" customFormat="1" ht="12"/>
    <row r="810" s="39" customFormat="1" ht="12"/>
    <row r="811" s="39" customFormat="1" ht="12"/>
    <row r="812" s="39" customFormat="1" ht="12"/>
    <row r="813" s="39" customFormat="1" ht="12"/>
    <row r="814" s="39" customFormat="1" ht="12"/>
    <row r="815" s="39" customFormat="1" ht="12"/>
    <row r="816" s="39" customFormat="1" ht="12"/>
    <row r="817" s="39" customFormat="1" ht="12"/>
    <row r="818" s="39" customFormat="1" ht="12"/>
    <row r="819" s="39" customFormat="1" ht="12"/>
    <row r="820" s="39" customFormat="1" ht="12"/>
    <row r="821" s="39" customFormat="1" ht="12"/>
    <row r="822" s="39" customFormat="1" ht="12"/>
    <row r="823" s="39" customFormat="1" ht="12"/>
    <row r="824" s="39" customFormat="1" ht="12"/>
    <row r="825" s="39" customFormat="1" ht="12"/>
    <row r="826" s="39" customFormat="1" ht="12"/>
    <row r="827" s="39" customFormat="1" ht="12"/>
    <row r="828" s="39" customFormat="1" ht="12"/>
    <row r="829" s="39" customFormat="1" ht="12"/>
    <row r="830" s="39" customFormat="1" ht="12"/>
    <row r="831" s="39" customFormat="1" ht="12"/>
    <row r="832" s="39" customFormat="1" ht="12"/>
    <row r="833" s="39" customFormat="1" ht="12"/>
    <row r="834" s="39" customFormat="1" ht="12"/>
    <row r="835" s="39" customFormat="1" ht="12"/>
    <row r="836" s="39" customFormat="1" ht="12"/>
    <row r="837" s="39" customFormat="1" ht="12"/>
    <row r="838" s="39" customFormat="1" ht="12"/>
    <row r="839" s="39" customFormat="1" ht="12"/>
    <row r="840" s="39" customFormat="1" ht="12"/>
    <row r="841" s="39" customFormat="1" ht="12"/>
    <row r="842" s="39" customFormat="1" ht="12"/>
    <row r="843" s="39" customFormat="1" ht="12"/>
    <row r="844" s="39" customFormat="1" ht="12"/>
    <row r="845" s="39" customFormat="1" ht="12"/>
    <row r="846" s="39" customFormat="1" ht="12"/>
    <row r="847" s="39" customFormat="1" ht="12"/>
    <row r="848" s="39" customFormat="1" ht="12"/>
    <row r="849" s="39" customFormat="1" ht="12"/>
    <row r="850" s="39" customFormat="1" ht="12"/>
    <row r="851" s="39" customFormat="1" ht="12"/>
    <row r="852" s="39" customFormat="1" ht="12"/>
    <row r="853" s="39" customFormat="1" ht="12"/>
    <row r="854" s="39" customFormat="1" ht="12"/>
    <row r="855" s="39" customFormat="1" ht="12"/>
    <row r="856" s="39" customFormat="1" ht="12"/>
    <row r="857" s="39" customFormat="1" ht="12"/>
    <row r="858" s="39" customFormat="1" ht="12"/>
    <row r="859" s="39" customFormat="1" ht="12"/>
    <row r="860" s="39" customFormat="1" ht="12"/>
    <row r="861" s="39" customFormat="1" ht="12"/>
    <row r="862" s="39" customFormat="1" ht="12"/>
    <row r="863" s="39" customFormat="1" ht="12"/>
    <row r="864" s="39" customFormat="1" ht="12"/>
    <row r="865" s="39" customFormat="1" ht="12"/>
    <row r="866" s="39" customFormat="1" ht="12"/>
    <row r="867" s="39" customFormat="1" ht="12"/>
    <row r="868" s="39" customFormat="1" ht="12"/>
    <row r="869" s="39" customFormat="1" ht="12"/>
    <row r="870" s="39" customFormat="1" ht="12"/>
    <row r="871" s="39" customFormat="1" ht="12"/>
    <row r="872" s="39" customFormat="1" ht="12"/>
    <row r="873" s="39" customFormat="1" ht="12"/>
    <row r="874" s="39" customFormat="1" ht="12"/>
    <row r="875" s="39" customFormat="1" ht="12"/>
    <row r="876" s="39" customFormat="1" ht="12"/>
    <row r="877" s="39" customFormat="1" ht="12"/>
    <row r="878" s="39" customFormat="1" ht="12"/>
    <row r="879" s="39" customFormat="1" ht="12"/>
    <row r="880" s="39" customFormat="1" ht="12"/>
    <row r="881" s="39" customFormat="1" ht="12"/>
    <row r="882" s="39" customFormat="1" ht="12"/>
    <row r="883" s="39" customFormat="1" ht="12"/>
    <row r="884" s="39" customFormat="1" ht="12"/>
    <row r="885" s="39" customFormat="1" ht="12"/>
    <row r="886" s="39" customFormat="1" ht="12"/>
    <row r="887" s="39" customFormat="1" ht="12"/>
    <row r="888" s="39" customFormat="1" ht="12"/>
    <row r="889" s="39" customFormat="1" ht="12"/>
    <row r="890" s="39" customFormat="1" ht="12"/>
    <row r="891" s="39" customFormat="1" ht="12"/>
    <row r="892" s="39" customFormat="1" ht="12"/>
    <row r="893" s="39" customFormat="1" ht="12"/>
    <row r="894" s="39" customFormat="1" ht="12"/>
    <row r="895" s="39" customFormat="1" ht="12"/>
    <row r="896" s="39" customFormat="1" ht="12"/>
    <row r="897" s="39" customFormat="1" ht="12"/>
    <row r="898" s="39" customFormat="1" ht="12"/>
    <row r="899" s="39" customFormat="1" ht="12"/>
    <row r="900" s="39" customFormat="1" ht="12"/>
    <row r="901" s="39" customFormat="1" ht="12"/>
    <row r="902" s="39" customFormat="1" ht="12"/>
    <row r="903" s="39" customFormat="1" ht="12"/>
    <row r="904" s="39" customFormat="1" ht="12"/>
    <row r="905" s="39" customFormat="1" ht="12"/>
    <row r="906" s="39" customFormat="1" ht="12"/>
    <row r="907" s="39" customFormat="1" ht="12"/>
    <row r="908" s="39" customFormat="1" ht="12"/>
    <row r="909" s="39" customFormat="1" ht="12"/>
    <row r="910" s="39" customFormat="1" ht="12"/>
    <row r="911" s="39" customFormat="1" ht="12"/>
    <row r="912" s="39" customFormat="1" ht="12"/>
    <row r="913" s="39" customFormat="1" ht="12"/>
    <row r="914" s="39" customFormat="1" ht="12"/>
    <row r="915" s="39" customFormat="1" ht="12"/>
    <row r="916" s="39" customFormat="1" ht="12"/>
    <row r="917" s="39" customFormat="1" ht="12"/>
    <row r="918" s="39" customFormat="1" ht="12"/>
    <row r="919" s="39" customFormat="1" ht="12"/>
    <row r="920" s="39" customFormat="1" ht="12"/>
    <row r="921" s="39" customFormat="1" ht="12"/>
    <row r="922" s="39" customFormat="1" ht="12"/>
    <row r="923" s="39" customFormat="1" ht="12"/>
    <row r="924" s="39" customFormat="1" ht="12"/>
    <row r="925" s="39" customFormat="1" ht="12"/>
    <row r="926" s="39" customFormat="1" ht="12"/>
    <row r="927" s="39" customFormat="1" ht="12"/>
    <row r="928" s="39" customFormat="1" ht="12"/>
    <row r="929" s="39" customFormat="1" ht="12"/>
    <row r="930" s="39" customFormat="1" ht="12"/>
    <row r="931" s="39" customFormat="1" ht="12"/>
    <row r="932" s="39" customFormat="1" ht="12"/>
    <row r="933" s="39" customFormat="1" ht="12"/>
    <row r="934" s="39" customFormat="1" ht="12"/>
    <row r="935" s="39" customFormat="1" ht="12"/>
    <row r="936" s="39" customFormat="1" ht="12"/>
    <row r="937" s="39" customFormat="1" ht="12"/>
    <row r="938" s="39" customFormat="1" ht="12"/>
    <row r="939" s="39" customFormat="1" ht="12"/>
    <row r="940" s="39" customFormat="1" ht="12"/>
    <row r="941" s="39" customFormat="1" ht="12"/>
    <row r="942" s="39" customFormat="1" ht="12"/>
    <row r="943" s="39" customFormat="1" ht="12"/>
    <row r="944" s="39" customFormat="1" ht="12"/>
    <row r="945" s="39" customFormat="1" ht="12"/>
    <row r="946" s="39" customFormat="1" ht="12"/>
    <row r="947" s="39" customFormat="1" ht="12"/>
    <row r="948" s="39" customFormat="1" ht="12"/>
    <row r="949" s="39" customFormat="1" ht="12"/>
    <row r="950" s="39" customFormat="1" ht="12"/>
    <row r="951" s="39" customFormat="1" ht="12"/>
    <row r="952" s="39" customFormat="1" ht="12"/>
    <row r="953" s="39" customFormat="1" ht="12"/>
    <row r="954" s="39" customFormat="1" ht="12"/>
    <row r="955" s="39" customFormat="1" ht="12"/>
    <row r="956" s="39" customFormat="1" ht="12"/>
    <row r="957" s="39" customFormat="1" ht="12"/>
    <row r="958" s="39" customFormat="1" ht="12"/>
    <row r="959" s="39" customFormat="1" ht="12"/>
    <row r="960" s="39" customFormat="1" ht="12"/>
    <row r="961" s="39" customFormat="1" ht="12"/>
    <row r="962" s="39" customFormat="1" ht="12"/>
    <row r="963" s="39" customFormat="1" ht="12"/>
    <row r="964" s="39" customFormat="1" ht="12"/>
    <row r="965" s="39" customFormat="1" ht="12"/>
    <row r="966" s="39" customFormat="1" ht="12"/>
    <row r="967" s="39" customFormat="1" ht="12"/>
    <row r="968" s="39" customFormat="1" ht="12"/>
    <row r="969" s="39" customFormat="1" ht="12"/>
    <row r="970" s="39" customFormat="1" ht="12"/>
    <row r="971" s="39" customFormat="1" ht="12"/>
    <row r="972" s="39" customFormat="1" ht="12"/>
    <row r="973" s="39" customFormat="1" ht="12"/>
    <row r="974" s="39" customFormat="1" ht="12"/>
    <row r="975" s="39" customFormat="1" ht="12"/>
    <row r="976" s="39" customFormat="1" ht="12"/>
    <row r="977" s="39" customFormat="1" ht="12"/>
    <row r="978" s="39" customFormat="1" ht="12"/>
    <row r="979" s="39" customFormat="1" ht="12"/>
    <row r="980" s="39" customFormat="1" ht="12"/>
    <row r="981" s="39" customFormat="1" ht="12"/>
    <row r="982" s="39" customFormat="1" ht="12"/>
    <row r="983" s="39" customFormat="1" ht="12"/>
    <row r="984" s="39" customFormat="1" ht="12"/>
    <row r="985" s="39" customFormat="1" ht="12"/>
    <row r="986" s="39" customFormat="1" ht="12"/>
    <row r="987" s="39" customFormat="1" ht="12"/>
    <row r="988" s="39" customFormat="1" ht="12"/>
    <row r="989" s="39" customFormat="1" ht="12"/>
    <row r="990" s="39" customFormat="1" ht="12"/>
    <row r="991" s="39" customFormat="1" ht="12"/>
    <row r="992" s="39" customFormat="1" ht="12"/>
    <row r="993" s="39" customFormat="1" ht="12"/>
    <row r="994" s="39" customFormat="1" ht="12"/>
    <row r="995" s="39" customFormat="1" ht="12"/>
    <row r="996" s="39" customFormat="1" ht="12"/>
    <row r="997" s="39" customFormat="1" ht="12"/>
    <row r="998" s="39" customFormat="1" ht="12"/>
    <row r="999" s="39" customFormat="1" ht="12"/>
    <row r="1000" s="39" customFormat="1" ht="12"/>
    <row r="1001" s="39" customFormat="1" ht="12"/>
    <row r="1002" s="39" customFormat="1" ht="12"/>
    <row r="1003" s="39" customFormat="1" ht="12"/>
    <row r="1004" s="39" customFormat="1" ht="12"/>
    <row r="1005" s="39" customFormat="1" ht="12"/>
    <row r="1006" s="39" customFormat="1" ht="12"/>
    <row r="1007" s="39" customFormat="1" ht="12"/>
    <row r="1008" s="39" customFormat="1" ht="12"/>
    <row r="1009" s="39" customFormat="1" ht="12"/>
    <row r="1010" s="39" customFormat="1" ht="12"/>
    <row r="1011" s="39" customFormat="1" ht="12"/>
    <row r="1012" s="39" customFormat="1" ht="12"/>
    <row r="1013" s="39" customFormat="1" ht="12"/>
    <row r="1014" s="39" customFormat="1" ht="12"/>
    <row r="1015" s="39" customFormat="1" ht="12"/>
    <row r="1016" s="39" customFormat="1" ht="12"/>
    <row r="1017" s="39" customFormat="1" ht="12"/>
    <row r="1018" s="39" customFormat="1" ht="12"/>
    <row r="1019" s="39" customFormat="1" ht="12"/>
    <row r="1020" s="39" customFormat="1" ht="12"/>
    <row r="1021" s="39" customFormat="1" ht="12"/>
    <row r="1022" s="39" customFormat="1" ht="12"/>
    <row r="1023" s="39" customFormat="1" ht="12"/>
    <row r="1024" s="39" customFormat="1" ht="12"/>
    <row r="1025" s="39" customFormat="1" ht="12"/>
    <row r="1026" s="39" customFormat="1" ht="12"/>
    <row r="1027" s="39" customFormat="1" ht="12"/>
    <row r="1028" s="39" customFormat="1" ht="12"/>
    <row r="1029" s="39" customFormat="1" ht="12"/>
    <row r="1030" s="39" customFormat="1" ht="12"/>
    <row r="1031" s="39" customFormat="1" ht="12"/>
    <row r="1032" s="39" customFormat="1" ht="12"/>
    <row r="1033" s="39" customFormat="1" ht="12"/>
    <row r="1034" s="39" customFormat="1" ht="12"/>
    <row r="1035" s="39" customFormat="1" ht="12"/>
    <row r="1036" s="39" customFormat="1" ht="12"/>
    <row r="1037" s="39" customFormat="1" ht="12"/>
    <row r="1038" s="39" customFormat="1" ht="12"/>
    <row r="1039" s="39" customFormat="1" ht="12"/>
    <row r="1040" s="39" customFormat="1" ht="12"/>
    <row r="1041" s="39" customFormat="1" ht="12"/>
    <row r="1042" s="39" customFormat="1" ht="12"/>
    <row r="1043" s="39" customFormat="1" ht="12"/>
    <row r="1044" s="39" customFormat="1" ht="12"/>
    <row r="1045" s="39" customFormat="1" ht="12"/>
    <row r="1046" s="39" customFormat="1" ht="12"/>
    <row r="1047" s="39" customFormat="1" ht="12"/>
    <row r="1048" s="39" customFormat="1" ht="12"/>
    <row r="1049" s="39" customFormat="1" ht="12"/>
    <row r="1050" s="39" customFormat="1" ht="12"/>
    <row r="1051" s="39" customFormat="1" ht="12"/>
    <row r="1052" s="39" customFormat="1" ht="12"/>
    <row r="1053" s="39" customFormat="1" ht="12"/>
    <row r="1054" s="39" customFormat="1" ht="12"/>
    <row r="1055" s="39" customFormat="1" ht="12"/>
    <row r="1056" s="39" customFormat="1" ht="12"/>
    <row r="1057" s="39" customFormat="1" ht="12"/>
    <row r="1058" s="39" customFormat="1" ht="12"/>
    <row r="1059" s="39" customFormat="1" ht="12"/>
    <row r="1060" s="39" customFormat="1" ht="12"/>
    <row r="1061" s="39" customFormat="1" ht="12"/>
    <row r="1062" s="39" customFormat="1" ht="12"/>
    <row r="1063" s="39" customFormat="1" ht="12"/>
    <row r="1064" s="39" customFormat="1" ht="12"/>
    <row r="1065" s="39" customFormat="1" ht="12"/>
    <row r="1066" s="39" customFormat="1" ht="12"/>
    <row r="1067" s="39" customFormat="1" ht="12"/>
    <row r="1068" s="39" customFormat="1" ht="12"/>
    <row r="1069" s="39" customFormat="1" ht="12"/>
    <row r="1070" s="39" customFormat="1" ht="12"/>
    <row r="1071" s="39" customFormat="1" ht="12"/>
    <row r="1072" s="39" customFormat="1" ht="12"/>
    <row r="1073" s="39" customFormat="1" ht="12"/>
    <row r="1074" s="39" customFormat="1" ht="12"/>
    <row r="1075" s="39" customFormat="1" ht="12"/>
    <row r="1076" s="39" customFormat="1" ht="12"/>
    <row r="1077" s="39" customFormat="1" ht="12"/>
    <row r="1078" s="39" customFormat="1" ht="12"/>
    <row r="1079" s="39" customFormat="1" ht="12"/>
    <row r="1080" s="39" customFormat="1" ht="12"/>
    <row r="1081" s="39" customFormat="1" ht="12"/>
    <row r="1082" s="39" customFormat="1" ht="12"/>
    <row r="1083" s="39" customFormat="1" ht="12"/>
    <row r="1084" s="39" customFormat="1" ht="12"/>
    <row r="1085" s="39" customFormat="1" ht="12"/>
    <row r="1086" s="39" customFormat="1" ht="12"/>
    <row r="1087" s="39" customFormat="1" ht="12"/>
    <row r="1088" s="39" customFormat="1" ht="12"/>
    <row r="1089" s="39" customFormat="1" ht="12"/>
    <row r="1090" s="39" customFormat="1" ht="12"/>
    <row r="1091" s="39" customFormat="1" ht="12"/>
    <row r="1092" s="39" customFormat="1" ht="12"/>
    <row r="1093" s="39" customFormat="1" ht="12"/>
    <row r="1094" s="39" customFormat="1" ht="12"/>
    <row r="1095" s="39" customFormat="1" ht="12"/>
    <row r="1096" s="39" customFormat="1" ht="12"/>
    <row r="1097" s="39" customFormat="1" ht="12"/>
    <row r="1098" s="39" customFormat="1" ht="12"/>
    <row r="1099" s="39" customFormat="1" ht="12"/>
    <row r="1100" s="39" customFormat="1" ht="12"/>
    <row r="1101" s="39" customFormat="1" ht="12"/>
    <row r="1102" s="39" customFormat="1" ht="12"/>
    <row r="1103" s="39" customFormat="1" ht="12"/>
    <row r="1104" s="39" customFormat="1" ht="12"/>
    <row r="1105" s="39" customFormat="1" ht="12"/>
    <row r="1106" s="39" customFormat="1" ht="12"/>
    <row r="1107" s="39" customFormat="1" ht="12"/>
    <row r="1108" s="39" customFormat="1" ht="12"/>
    <row r="1109" s="39" customFormat="1" ht="12"/>
    <row r="1110" s="39" customFormat="1" ht="12"/>
    <row r="1111" s="39" customFormat="1" ht="12"/>
    <row r="1112" s="39" customFormat="1" ht="12"/>
    <row r="1113" s="39" customFormat="1" ht="12"/>
    <row r="1114" s="39" customFormat="1" ht="12"/>
    <row r="1115" s="39" customFormat="1" ht="12"/>
    <row r="1116" s="39" customFormat="1" ht="12"/>
    <row r="1117" s="39" customFormat="1" ht="12"/>
    <row r="1118" s="39" customFormat="1" ht="12"/>
    <row r="1119" s="39" customFormat="1" ht="12"/>
    <row r="1120" s="39" customFormat="1" ht="12"/>
    <row r="1121" s="39" customFormat="1" ht="12"/>
    <row r="1122" s="39" customFormat="1" ht="12"/>
    <row r="1123" s="39" customFormat="1" ht="12"/>
    <row r="1124" s="39" customFormat="1" ht="12"/>
    <row r="1125" s="39" customFormat="1" ht="12"/>
    <row r="1126" s="39" customFormat="1" ht="12"/>
    <row r="1127" s="39" customFormat="1" ht="12"/>
    <row r="1128" s="39" customFormat="1" ht="12"/>
    <row r="1129" s="39" customFormat="1" ht="12"/>
    <row r="1130" s="39" customFormat="1" ht="12"/>
    <row r="1131" s="39" customFormat="1" ht="12"/>
    <row r="1132" s="39" customFormat="1" ht="12"/>
    <row r="1133" s="39" customFormat="1" ht="12"/>
    <row r="1134" s="39" customFormat="1" ht="12"/>
    <row r="1135" s="39" customFormat="1" ht="12"/>
    <row r="1136" s="39" customFormat="1" ht="12"/>
    <row r="1137" s="39" customFormat="1" ht="12"/>
    <row r="1138" s="39" customFormat="1" ht="12"/>
    <row r="1139" s="39" customFormat="1" ht="12"/>
    <row r="1140" s="39" customFormat="1" ht="12"/>
    <row r="1141" s="39" customFormat="1" ht="12"/>
    <row r="1142" s="39" customFormat="1" ht="12"/>
    <row r="1143" s="39" customFormat="1" ht="12"/>
    <row r="1144" s="39" customFormat="1" ht="12"/>
    <row r="1145" s="39" customFormat="1" ht="12"/>
    <row r="1146" s="39" customFormat="1" ht="12"/>
    <row r="1147" s="39" customFormat="1" ht="12"/>
    <row r="1148" s="39" customFormat="1" ht="12"/>
    <row r="1149" s="39" customFormat="1" ht="12"/>
    <row r="1150" s="39" customFormat="1" ht="12"/>
    <row r="1151" s="39" customFormat="1" ht="12"/>
    <row r="1152" s="39" customFormat="1" ht="12"/>
    <row r="1153" s="39" customFormat="1" ht="12"/>
    <row r="1154" s="39" customFormat="1" ht="12"/>
    <row r="1155" s="39" customFormat="1" ht="12"/>
    <row r="1156" s="39" customFormat="1" ht="12"/>
    <row r="1157" s="39" customFormat="1" ht="12"/>
    <row r="1158" s="39" customFormat="1" ht="12"/>
    <row r="1159" s="39" customFormat="1" ht="12"/>
    <row r="1160" s="39" customFormat="1" ht="12"/>
    <row r="1161" s="39" customFormat="1" ht="12"/>
    <row r="1162" s="39" customFormat="1" ht="12"/>
    <row r="1163" s="39" customFormat="1" ht="12"/>
    <row r="1164" s="39" customFormat="1" ht="12"/>
    <row r="1165" s="39" customFormat="1" ht="12"/>
    <row r="1166" s="39" customFormat="1" ht="12"/>
    <row r="1167" s="39" customFormat="1" ht="12"/>
    <row r="1168" s="39" customFormat="1" ht="12"/>
    <row r="1169" s="39" customFormat="1" ht="12"/>
    <row r="1170" s="39" customFormat="1" ht="12"/>
    <row r="1171" s="39" customFormat="1" ht="12"/>
    <row r="1172" s="39" customFormat="1" ht="12"/>
    <row r="1173" s="39" customFormat="1" ht="12"/>
    <row r="1174" s="39" customFormat="1" ht="12"/>
  </sheetData>
  <mergeCells count="6">
    <mergeCell ref="A5:A6"/>
    <mergeCell ref="A25:A26"/>
    <mergeCell ref="B25:B26"/>
    <mergeCell ref="C25:C28"/>
    <mergeCell ref="A27:A28"/>
    <mergeCell ref="B27:B28"/>
  </mergeCells>
  <printOptions/>
  <pageMargins left="0.5" right="0.5" top="1" bottom="1" header="0.5" footer="0.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BX282"/>
  <sheetViews>
    <sheetView view="pageBreakPreview" zoomScaleSheetLayoutView="100" workbookViewId="0" topLeftCell="A52">
      <selection activeCell="Q5" sqref="Q5"/>
    </sheetView>
  </sheetViews>
  <sheetFormatPr defaultColWidth="9.140625" defaultRowHeight="12.75"/>
  <cols>
    <col min="1" max="2" width="2.7109375" style="32" customWidth="1"/>
    <col min="3" max="3" width="16.28125" style="32" customWidth="1"/>
    <col min="4" max="4" width="2.140625" style="32" customWidth="1"/>
    <col min="5" max="5" width="7.57421875" style="32" customWidth="1"/>
    <col min="6" max="6" width="16.28125" style="92" customWidth="1"/>
    <col min="7" max="7" width="4.8515625" style="32" customWidth="1"/>
    <col min="8" max="8" width="2.7109375" style="32" customWidth="1"/>
    <col min="9" max="9" width="16.28125" style="32" customWidth="1"/>
    <col min="10" max="10" width="5.00390625" style="32" customWidth="1"/>
    <col min="11" max="11" width="2.7109375" style="32" customWidth="1"/>
    <col min="12" max="12" width="16.28125" style="32" customWidth="1"/>
    <col min="13" max="13" width="3.140625" style="32" customWidth="1"/>
    <col min="14" max="76" width="9.140625" style="37" customWidth="1"/>
    <col min="77" max="16384" width="9.140625" style="32" customWidth="1"/>
  </cols>
  <sheetData>
    <row r="1" spans="1:13" ht="20.25" customHeight="1">
      <c r="A1" s="33" t="s">
        <v>840</v>
      </c>
      <c r="B1" s="37"/>
      <c r="C1" s="37"/>
      <c r="D1" s="37"/>
      <c r="E1" s="37"/>
      <c r="F1" s="62"/>
      <c r="G1" s="37"/>
      <c r="H1" s="37"/>
      <c r="I1" s="37"/>
      <c r="J1" s="37"/>
      <c r="K1" s="37"/>
      <c r="L1" s="37"/>
      <c r="M1" s="37"/>
    </row>
    <row r="2" spans="1:13" ht="12.75">
      <c r="A2" s="37"/>
      <c r="B2" s="37"/>
      <c r="C2" s="37"/>
      <c r="D2" s="37"/>
      <c r="E2" s="37"/>
      <c r="F2" s="62"/>
      <c r="G2" s="37"/>
      <c r="H2" s="37"/>
      <c r="I2" s="37"/>
      <c r="J2" s="37"/>
      <c r="K2" s="37"/>
      <c r="L2" s="37"/>
      <c r="M2" s="37"/>
    </row>
    <row r="3" spans="1:13" ht="18">
      <c r="A3" s="33" t="s">
        <v>841</v>
      </c>
      <c r="B3" s="37"/>
      <c r="C3" s="37"/>
      <c r="D3" s="37"/>
      <c r="E3" s="37"/>
      <c r="F3" s="62"/>
      <c r="G3" s="37"/>
      <c r="H3" s="37"/>
      <c r="I3" s="37"/>
      <c r="J3" s="37"/>
      <c r="K3" s="37"/>
      <c r="L3" s="37"/>
      <c r="M3" s="37"/>
    </row>
    <row r="4" spans="1:13" ht="13.5" thickBot="1">
      <c r="A4" s="37"/>
      <c r="B4" s="37"/>
      <c r="C4" s="37"/>
      <c r="D4" s="37"/>
      <c r="E4" s="37"/>
      <c r="F4" s="62"/>
      <c r="G4" s="37"/>
      <c r="H4" s="37"/>
      <c r="I4" s="37"/>
      <c r="J4" s="37"/>
      <c r="K4" s="37"/>
      <c r="L4" s="37"/>
      <c r="M4" s="37"/>
    </row>
    <row r="5" spans="1:76" s="64" customFormat="1" ht="33" customHeight="1" thickBot="1">
      <c r="A5" s="778" t="s">
        <v>842</v>
      </c>
      <c r="B5" s="779"/>
      <c r="C5" s="779"/>
      <c r="D5" s="779"/>
      <c r="E5" s="131"/>
      <c r="F5" s="132" t="s">
        <v>843</v>
      </c>
      <c r="G5" s="132"/>
      <c r="H5" s="132"/>
      <c r="I5" s="132" t="s">
        <v>844</v>
      </c>
      <c r="J5" s="132"/>
      <c r="K5" s="131"/>
      <c r="L5" s="132" t="s">
        <v>804</v>
      </c>
      <c r="M5" s="13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row>
    <row r="6" spans="1:13" ht="12.75">
      <c r="A6" s="65" t="s">
        <v>852</v>
      </c>
      <c r="B6" s="66"/>
      <c r="C6" s="66"/>
      <c r="D6" s="66"/>
      <c r="E6" s="66"/>
      <c r="F6" s="67"/>
      <c r="G6" s="66"/>
      <c r="H6" s="66"/>
      <c r="I6" s="66"/>
      <c r="J6" s="66"/>
      <c r="K6" s="66"/>
      <c r="L6" s="66"/>
      <c r="M6" s="68"/>
    </row>
    <row r="7" spans="1:13" ht="12.75">
      <c r="A7" s="69" t="s">
        <v>845</v>
      </c>
      <c r="B7" s="35"/>
      <c r="C7" s="35"/>
      <c r="D7" s="35"/>
      <c r="E7" s="35"/>
      <c r="F7" s="70" t="s">
        <v>846</v>
      </c>
      <c r="G7" s="35"/>
      <c r="H7" s="35"/>
      <c r="I7" s="41"/>
      <c r="J7" s="35"/>
      <c r="K7" s="35"/>
      <c r="L7" s="41"/>
      <c r="M7" s="71"/>
    </row>
    <row r="8" spans="1:13" ht="12.75">
      <c r="A8" s="781" t="s">
        <v>853</v>
      </c>
      <c r="B8" s="782"/>
      <c r="C8" s="782"/>
      <c r="D8" s="782"/>
      <c r="E8" s="782"/>
      <c r="F8" s="782"/>
      <c r="G8" s="782"/>
      <c r="H8" s="782"/>
      <c r="I8" s="782"/>
      <c r="J8" s="782"/>
      <c r="K8" s="782"/>
      <c r="L8" s="782"/>
      <c r="M8" s="71"/>
    </row>
    <row r="9" spans="1:13" ht="12.75">
      <c r="A9" s="783"/>
      <c r="B9" s="782"/>
      <c r="C9" s="782"/>
      <c r="D9" s="782"/>
      <c r="E9" s="782"/>
      <c r="F9" s="782"/>
      <c r="G9" s="782"/>
      <c r="H9" s="782"/>
      <c r="I9" s="782"/>
      <c r="J9" s="782"/>
      <c r="K9" s="782"/>
      <c r="L9" s="782"/>
      <c r="M9" s="71"/>
    </row>
    <row r="10" spans="1:13" ht="12.75">
      <c r="A10" s="74"/>
      <c r="B10" s="35"/>
      <c r="C10" s="35"/>
      <c r="D10" s="35"/>
      <c r="E10" s="35"/>
      <c r="F10" s="70"/>
      <c r="G10" s="35"/>
      <c r="H10" s="35"/>
      <c r="I10" s="35"/>
      <c r="J10" s="35"/>
      <c r="K10" s="35"/>
      <c r="L10" s="35"/>
      <c r="M10" s="71"/>
    </row>
    <row r="11" spans="1:13" ht="12.75">
      <c r="A11" s="69" t="s">
        <v>854</v>
      </c>
      <c r="B11" s="35"/>
      <c r="C11" s="35"/>
      <c r="D11" s="35"/>
      <c r="E11" s="35"/>
      <c r="F11" s="70" t="s">
        <v>846</v>
      </c>
      <c r="G11" s="35"/>
      <c r="H11" s="35"/>
      <c r="I11" s="41"/>
      <c r="J11" s="35"/>
      <c r="K11" s="35"/>
      <c r="L11" s="41"/>
      <c r="M11" s="71"/>
    </row>
    <row r="12" spans="1:13" ht="12.75">
      <c r="A12" s="784" t="s">
        <v>856</v>
      </c>
      <c r="B12" s="782"/>
      <c r="C12" s="782"/>
      <c r="D12" s="782"/>
      <c r="E12" s="782"/>
      <c r="F12" s="782"/>
      <c r="G12" s="782"/>
      <c r="H12" s="782"/>
      <c r="I12" s="782"/>
      <c r="J12" s="782"/>
      <c r="K12" s="782"/>
      <c r="L12" s="782"/>
      <c r="M12" s="71"/>
    </row>
    <row r="13" spans="1:13" ht="13.5" customHeight="1">
      <c r="A13" s="783"/>
      <c r="B13" s="782"/>
      <c r="C13" s="782"/>
      <c r="D13" s="782"/>
      <c r="E13" s="782"/>
      <c r="F13" s="782"/>
      <c r="G13" s="782"/>
      <c r="H13" s="782"/>
      <c r="I13" s="782"/>
      <c r="J13" s="782"/>
      <c r="K13" s="782"/>
      <c r="L13" s="782"/>
      <c r="M13" s="71"/>
    </row>
    <row r="14" spans="1:13" ht="12.75">
      <c r="A14" s="69"/>
      <c r="B14" s="35"/>
      <c r="C14" s="35"/>
      <c r="D14" s="35"/>
      <c r="E14" s="35"/>
      <c r="F14" s="70"/>
      <c r="G14" s="35"/>
      <c r="H14" s="35"/>
      <c r="I14" s="35"/>
      <c r="J14" s="35"/>
      <c r="K14" s="35"/>
      <c r="L14" s="35"/>
      <c r="M14" s="71"/>
    </row>
    <row r="15" spans="1:13" ht="24" customHeight="1">
      <c r="A15" s="780" t="s">
        <v>855</v>
      </c>
      <c r="B15" s="739"/>
      <c r="C15" s="739"/>
      <c r="D15" s="739"/>
      <c r="E15" s="739"/>
      <c r="F15" s="70" t="s">
        <v>846</v>
      </c>
      <c r="G15" s="35"/>
      <c r="H15" s="35"/>
      <c r="I15" s="41"/>
      <c r="J15" s="35"/>
      <c r="K15" s="35"/>
      <c r="L15" s="41"/>
      <c r="M15" s="71"/>
    </row>
    <row r="16" spans="1:13" s="37" customFormat="1" ht="12.75">
      <c r="A16" s="784" t="s">
        <v>857</v>
      </c>
      <c r="B16" s="782"/>
      <c r="C16" s="782"/>
      <c r="D16" s="782"/>
      <c r="E16" s="782"/>
      <c r="F16" s="782"/>
      <c r="G16" s="782"/>
      <c r="H16" s="782"/>
      <c r="I16" s="782"/>
      <c r="J16" s="782"/>
      <c r="K16" s="782"/>
      <c r="L16" s="782"/>
      <c r="M16" s="71"/>
    </row>
    <row r="17" spans="1:13" ht="12.75">
      <c r="A17" s="783"/>
      <c r="B17" s="782"/>
      <c r="C17" s="782"/>
      <c r="D17" s="782"/>
      <c r="E17" s="782"/>
      <c r="F17" s="782"/>
      <c r="G17" s="782"/>
      <c r="H17" s="782"/>
      <c r="I17" s="782"/>
      <c r="J17" s="782"/>
      <c r="K17" s="782"/>
      <c r="L17" s="782"/>
      <c r="M17" s="71"/>
    </row>
    <row r="18" spans="1:13" ht="12.75">
      <c r="A18" s="73"/>
      <c r="B18" s="72"/>
      <c r="C18" s="72"/>
      <c r="D18" s="72"/>
      <c r="E18" s="72"/>
      <c r="F18" s="72"/>
      <c r="G18" s="72"/>
      <c r="H18" s="72"/>
      <c r="I18" s="72"/>
      <c r="J18" s="72"/>
      <c r="K18" s="72"/>
      <c r="L18" s="72"/>
      <c r="M18" s="71"/>
    </row>
    <row r="19" spans="1:13" ht="12.75">
      <c r="A19" s="75" t="s">
        <v>858</v>
      </c>
      <c r="B19" s="66"/>
      <c r="C19" s="66"/>
      <c r="D19" s="66"/>
      <c r="E19" s="66"/>
      <c r="F19" s="67"/>
      <c r="G19" s="66"/>
      <c r="H19" s="66"/>
      <c r="I19" s="66"/>
      <c r="J19" s="66"/>
      <c r="K19" s="66"/>
      <c r="L19" s="66"/>
      <c r="M19" s="68"/>
    </row>
    <row r="20" spans="1:13" ht="12.75">
      <c r="A20" s="69" t="s">
        <v>859</v>
      </c>
      <c r="B20" s="72"/>
      <c r="C20" s="72"/>
      <c r="D20" s="72"/>
      <c r="E20" s="72"/>
      <c r="F20" s="70" t="s">
        <v>846</v>
      </c>
      <c r="G20" s="35"/>
      <c r="H20" s="35"/>
      <c r="I20" s="41"/>
      <c r="J20" s="35"/>
      <c r="K20" s="35"/>
      <c r="L20" s="41"/>
      <c r="M20" s="71"/>
    </row>
    <row r="21" spans="1:13" ht="12.75">
      <c r="A21" s="785" t="s">
        <v>860</v>
      </c>
      <c r="B21" s="786"/>
      <c r="C21" s="786"/>
      <c r="D21" s="786"/>
      <c r="E21" s="786"/>
      <c r="F21" s="786"/>
      <c r="G21" s="786"/>
      <c r="H21" s="786"/>
      <c r="I21" s="786"/>
      <c r="J21" s="786"/>
      <c r="K21" s="786"/>
      <c r="L21" s="786"/>
      <c r="M21" s="777"/>
    </row>
    <row r="22" spans="1:13" ht="12.75">
      <c r="A22" s="787"/>
      <c r="B22" s="786"/>
      <c r="C22" s="786"/>
      <c r="D22" s="786"/>
      <c r="E22" s="786"/>
      <c r="F22" s="786"/>
      <c r="G22" s="786"/>
      <c r="H22" s="786"/>
      <c r="I22" s="786"/>
      <c r="J22" s="786"/>
      <c r="K22" s="786"/>
      <c r="L22" s="786"/>
      <c r="M22" s="777"/>
    </row>
    <row r="23" spans="1:13" ht="35.25" customHeight="1">
      <c r="A23" s="787"/>
      <c r="B23" s="786"/>
      <c r="C23" s="786"/>
      <c r="D23" s="786"/>
      <c r="E23" s="786"/>
      <c r="F23" s="786"/>
      <c r="G23" s="786"/>
      <c r="H23" s="786"/>
      <c r="I23" s="786"/>
      <c r="J23" s="786"/>
      <c r="K23" s="786"/>
      <c r="L23" s="786"/>
      <c r="M23" s="777"/>
    </row>
    <row r="24" spans="1:13" ht="12.75">
      <c r="A24" s="69"/>
      <c r="B24" s="35"/>
      <c r="C24" s="35"/>
      <c r="D24" s="35"/>
      <c r="E24" s="35"/>
      <c r="F24" s="70"/>
      <c r="G24" s="35"/>
      <c r="H24" s="35"/>
      <c r="I24" s="35"/>
      <c r="J24" s="35"/>
      <c r="K24" s="35"/>
      <c r="L24" s="35"/>
      <c r="M24" s="71"/>
    </row>
    <row r="25" spans="1:13" ht="12.75">
      <c r="A25" s="75" t="s">
        <v>861</v>
      </c>
      <c r="B25" s="66"/>
      <c r="C25" s="66"/>
      <c r="D25" s="66"/>
      <c r="E25" s="66"/>
      <c r="F25" s="67"/>
      <c r="G25" s="66"/>
      <c r="H25" s="66"/>
      <c r="I25" s="66"/>
      <c r="J25" s="66"/>
      <c r="K25" s="66"/>
      <c r="L25" s="66"/>
      <c r="M25" s="68"/>
    </row>
    <row r="26" spans="1:13" ht="22.5" customHeight="1">
      <c r="A26" s="780" t="s">
        <v>862</v>
      </c>
      <c r="B26" s="739"/>
      <c r="C26" s="739"/>
      <c r="D26" s="739"/>
      <c r="E26" s="739"/>
      <c r="F26" s="70" t="s">
        <v>847</v>
      </c>
      <c r="G26" s="35"/>
      <c r="H26" s="35"/>
      <c r="I26" s="41"/>
      <c r="J26" s="35"/>
      <c r="K26" s="35"/>
      <c r="L26" s="41"/>
      <c r="M26" s="71"/>
    </row>
    <row r="27" spans="1:13" ht="12.75">
      <c r="A27" s="76" t="s">
        <v>863</v>
      </c>
      <c r="B27" s="35"/>
      <c r="C27" s="35"/>
      <c r="D27" s="35"/>
      <c r="E27" s="35"/>
      <c r="F27" s="70"/>
      <c r="G27" s="35"/>
      <c r="H27" s="35"/>
      <c r="I27" s="35"/>
      <c r="J27" s="35"/>
      <c r="K27" s="35"/>
      <c r="L27" s="35"/>
      <c r="M27" s="71"/>
    </row>
    <row r="28" spans="1:13" ht="12.75">
      <c r="A28" s="69"/>
      <c r="B28" s="35"/>
      <c r="C28" s="35"/>
      <c r="D28" s="35"/>
      <c r="E28" s="35"/>
      <c r="F28" s="70"/>
      <c r="G28" s="35"/>
      <c r="H28" s="35"/>
      <c r="I28" s="35"/>
      <c r="J28" s="35"/>
      <c r="K28" s="35"/>
      <c r="L28" s="35"/>
      <c r="M28" s="71"/>
    </row>
    <row r="29" spans="1:13" ht="12.75">
      <c r="A29" s="69" t="s">
        <v>864</v>
      </c>
      <c r="B29" s="35"/>
      <c r="C29" s="35"/>
      <c r="D29" s="35"/>
      <c r="E29" s="35"/>
      <c r="F29" s="70" t="s">
        <v>848</v>
      </c>
      <c r="G29" s="35"/>
      <c r="H29" s="35"/>
      <c r="I29" s="41"/>
      <c r="J29" s="35"/>
      <c r="K29" s="35"/>
      <c r="L29" s="41"/>
      <c r="M29" s="71"/>
    </row>
    <row r="30" spans="1:13" s="80" customFormat="1" ht="28.5" customHeight="1">
      <c r="A30" s="692" t="s">
        <v>865</v>
      </c>
      <c r="B30" s="739"/>
      <c r="C30" s="739"/>
      <c r="D30" s="739"/>
      <c r="E30" s="739"/>
      <c r="F30" s="739"/>
      <c r="G30" s="739"/>
      <c r="H30" s="739"/>
      <c r="I30" s="739"/>
      <c r="J30" s="739"/>
      <c r="K30" s="739"/>
      <c r="L30" s="739"/>
      <c r="M30" s="777"/>
    </row>
    <row r="31" spans="1:13" ht="12.75">
      <c r="A31" s="69"/>
      <c r="B31" s="35"/>
      <c r="C31" s="35"/>
      <c r="D31" s="35"/>
      <c r="E31" s="35"/>
      <c r="F31" s="70"/>
      <c r="G31" s="35"/>
      <c r="H31" s="35"/>
      <c r="I31" s="35"/>
      <c r="J31" s="35"/>
      <c r="K31" s="35"/>
      <c r="L31" s="35"/>
      <c r="M31" s="71"/>
    </row>
    <row r="32" spans="1:13" ht="12.75">
      <c r="A32" s="69" t="s">
        <v>866</v>
      </c>
      <c r="B32" s="35"/>
      <c r="C32" s="35"/>
      <c r="D32" s="35"/>
      <c r="E32" s="35"/>
      <c r="F32" s="70" t="s">
        <v>849</v>
      </c>
      <c r="G32" s="35"/>
      <c r="H32" s="35"/>
      <c r="I32" s="41"/>
      <c r="J32" s="35"/>
      <c r="K32" s="35"/>
      <c r="L32" s="41"/>
      <c r="M32" s="71"/>
    </row>
    <row r="33" spans="1:13" ht="12.75">
      <c r="A33" s="76" t="s">
        <v>867</v>
      </c>
      <c r="B33" s="35"/>
      <c r="C33" s="35"/>
      <c r="D33" s="35"/>
      <c r="E33" s="35"/>
      <c r="F33" s="70"/>
      <c r="G33" s="35"/>
      <c r="H33" s="35"/>
      <c r="I33" s="35"/>
      <c r="J33" s="35"/>
      <c r="K33" s="35"/>
      <c r="L33" s="35"/>
      <c r="M33" s="71"/>
    </row>
    <row r="34" spans="1:13" ht="12.75">
      <c r="A34" s="76"/>
      <c r="B34" s="35"/>
      <c r="C34" s="35"/>
      <c r="D34" s="35"/>
      <c r="E34" s="35"/>
      <c r="F34" s="70"/>
      <c r="G34" s="35"/>
      <c r="H34" s="35"/>
      <c r="I34" s="35"/>
      <c r="J34" s="35"/>
      <c r="K34" s="35"/>
      <c r="L34" s="35"/>
      <c r="M34" s="71"/>
    </row>
    <row r="35" spans="1:13" ht="12.75">
      <c r="A35" s="69" t="s">
        <v>868</v>
      </c>
      <c r="B35" s="35"/>
      <c r="C35" s="35"/>
      <c r="D35" s="35"/>
      <c r="E35" s="35"/>
      <c r="F35" s="70" t="s">
        <v>850</v>
      </c>
      <c r="G35" s="35"/>
      <c r="H35" s="35"/>
      <c r="I35" s="41"/>
      <c r="J35" s="35"/>
      <c r="K35" s="35"/>
      <c r="L35" s="41"/>
      <c r="M35" s="71"/>
    </row>
    <row r="36" spans="1:13" s="80" customFormat="1" ht="27.75" customHeight="1">
      <c r="A36" s="692" t="s">
        <v>870</v>
      </c>
      <c r="B36" s="739"/>
      <c r="C36" s="739"/>
      <c r="D36" s="739"/>
      <c r="E36" s="739"/>
      <c r="F36" s="739"/>
      <c r="G36" s="739"/>
      <c r="H36" s="739"/>
      <c r="I36" s="739"/>
      <c r="J36" s="739"/>
      <c r="K36" s="739"/>
      <c r="L36" s="739"/>
      <c r="M36" s="777"/>
    </row>
    <row r="37" spans="1:13" ht="12.75">
      <c r="A37" s="73"/>
      <c r="B37" s="72"/>
      <c r="C37" s="72"/>
      <c r="D37" s="72"/>
      <c r="E37" s="72"/>
      <c r="F37" s="72"/>
      <c r="G37" s="72"/>
      <c r="H37" s="72"/>
      <c r="I37" s="72"/>
      <c r="J37" s="72"/>
      <c r="K37" s="72"/>
      <c r="L37" s="72"/>
      <c r="M37" s="81"/>
    </row>
    <row r="38" spans="1:13" ht="12.75">
      <c r="A38" s="69" t="s">
        <v>869</v>
      </c>
      <c r="B38" s="35"/>
      <c r="C38" s="35"/>
      <c r="D38" s="35"/>
      <c r="E38" s="35"/>
      <c r="F38" s="70" t="s">
        <v>851</v>
      </c>
      <c r="G38" s="35"/>
      <c r="H38" s="35"/>
      <c r="I38" s="41"/>
      <c r="J38" s="35"/>
      <c r="K38" s="35"/>
      <c r="L38" s="41"/>
      <c r="M38" s="71"/>
    </row>
    <row r="39" spans="1:13" ht="12.75">
      <c r="A39" s="650" t="s">
        <v>871</v>
      </c>
      <c r="B39" s="35"/>
      <c r="C39" s="35"/>
      <c r="D39" s="35"/>
      <c r="E39" s="35"/>
      <c r="F39" s="70"/>
      <c r="G39" s="35"/>
      <c r="H39" s="35"/>
      <c r="I39" s="35"/>
      <c r="J39" s="35"/>
      <c r="K39" s="35"/>
      <c r="L39" s="35"/>
      <c r="M39" s="71"/>
    </row>
    <row r="40" spans="1:13" ht="12.75">
      <c r="A40" s="69"/>
      <c r="B40" s="35"/>
      <c r="C40" s="35"/>
      <c r="D40" s="35"/>
      <c r="E40" s="35"/>
      <c r="F40" s="70"/>
      <c r="G40" s="35"/>
      <c r="H40" s="35"/>
      <c r="I40" s="35"/>
      <c r="J40" s="35"/>
      <c r="K40" s="35"/>
      <c r="L40" s="35"/>
      <c r="M40" s="71"/>
    </row>
    <row r="41" spans="1:13" ht="12.75">
      <c r="A41" s="75" t="s">
        <v>872</v>
      </c>
      <c r="B41" s="66"/>
      <c r="C41" s="66"/>
      <c r="D41" s="66"/>
      <c r="E41" s="66"/>
      <c r="F41" s="67"/>
      <c r="G41" s="66"/>
      <c r="H41" s="66"/>
      <c r="I41" s="66"/>
      <c r="J41" s="66"/>
      <c r="K41" s="66"/>
      <c r="L41" s="66"/>
      <c r="M41" s="68"/>
    </row>
    <row r="42" spans="1:13" ht="12.75">
      <c r="A42" s="69" t="s">
        <v>873</v>
      </c>
      <c r="B42" s="35"/>
      <c r="C42" s="35"/>
      <c r="D42" s="35"/>
      <c r="E42" s="35"/>
      <c r="F42" s="70" t="s">
        <v>874</v>
      </c>
      <c r="G42" s="35"/>
      <c r="H42" s="35"/>
      <c r="I42" s="41"/>
      <c r="J42" s="35"/>
      <c r="K42" s="35"/>
      <c r="L42" s="41"/>
      <c r="M42" s="71"/>
    </row>
    <row r="43" spans="1:13" ht="12.75">
      <c r="A43" s="784" t="s">
        <v>882</v>
      </c>
      <c r="B43" s="782"/>
      <c r="C43" s="782"/>
      <c r="D43" s="782"/>
      <c r="E43" s="782"/>
      <c r="F43" s="782"/>
      <c r="G43" s="782"/>
      <c r="H43" s="782"/>
      <c r="I43" s="782"/>
      <c r="J43" s="782"/>
      <c r="K43" s="782"/>
      <c r="L43" s="782"/>
      <c r="M43" s="792"/>
    </row>
    <row r="44" spans="1:13" ht="24.75" customHeight="1">
      <c r="A44" s="783"/>
      <c r="B44" s="782"/>
      <c r="C44" s="782"/>
      <c r="D44" s="782"/>
      <c r="E44" s="782"/>
      <c r="F44" s="782"/>
      <c r="G44" s="782"/>
      <c r="H44" s="782"/>
      <c r="I44" s="782"/>
      <c r="J44" s="782"/>
      <c r="K44" s="782"/>
      <c r="L44" s="782"/>
      <c r="M44" s="792"/>
    </row>
    <row r="45" spans="1:13" ht="12.75">
      <c r="A45" s="73"/>
      <c r="B45" s="72"/>
      <c r="C45" s="72"/>
      <c r="D45" s="72"/>
      <c r="E45" s="72"/>
      <c r="F45" s="72"/>
      <c r="G45" s="72"/>
      <c r="H45" s="72"/>
      <c r="I45" s="72"/>
      <c r="J45" s="72"/>
      <c r="K45" s="72"/>
      <c r="L45" s="72"/>
      <c r="M45" s="81"/>
    </row>
    <row r="46" spans="1:13" ht="12.75">
      <c r="A46" s="69" t="s">
        <v>875</v>
      </c>
      <c r="B46" s="35"/>
      <c r="C46" s="35"/>
      <c r="D46" s="35"/>
      <c r="E46" s="35"/>
      <c r="F46" s="70" t="s">
        <v>874</v>
      </c>
      <c r="G46" s="35"/>
      <c r="H46" s="35"/>
      <c r="I46" s="41"/>
      <c r="J46" s="35"/>
      <c r="K46" s="35"/>
      <c r="L46" s="41"/>
      <c r="M46" s="71"/>
    </row>
    <row r="47" spans="1:13" s="80" customFormat="1" ht="12.75">
      <c r="A47" s="650" t="s">
        <v>883</v>
      </c>
      <c r="B47" s="77"/>
      <c r="C47" s="77"/>
      <c r="D47" s="77"/>
      <c r="E47" s="77"/>
      <c r="F47" s="78"/>
      <c r="G47" s="77"/>
      <c r="H47" s="77"/>
      <c r="I47" s="77"/>
      <c r="J47" s="77"/>
      <c r="K47" s="77"/>
      <c r="L47" s="77"/>
      <c r="M47" s="79"/>
    </row>
    <row r="48" spans="1:13" ht="12.75">
      <c r="A48" s="73"/>
      <c r="B48" s="72"/>
      <c r="C48" s="72"/>
      <c r="D48" s="72"/>
      <c r="E48" s="72"/>
      <c r="F48" s="72"/>
      <c r="G48" s="72"/>
      <c r="H48" s="72"/>
      <c r="I48" s="72"/>
      <c r="J48" s="72"/>
      <c r="K48" s="72"/>
      <c r="L48" s="72"/>
      <c r="M48" s="81"/>
    </row>
    <row r="49" spans="1:13" ht="12.75">
      <c r="A49" s="69" t="s">
        <v>876</v>
      </c>
      <c r="B49" s="35"/>
      <c r="C49" s="35"/>
      <c r="D49" s="35"/>
      <c r="E49" s="35"/>
      <c r="F49" s="70" t="s">
        <v>877</v>
      </c>
      <c r="G49" s="35"/>
      <c r="H49" s="35"/>
      <c r="I49" s="41"/>
      <c r="J49" s="35"/>
      <c r="K49" s="35"/>
      <c r="L49" s="41"/>
      <c r="M49" s="71"/>
    </row>
    <row r="50" spans="1:13" ht="12.75">
      <c r="A50" s="781" t="s">
        <v>884</v>
      </c>
      <c r="B50" s="782"/>
      <c r="C50" s="782"/>
      <c r="D50" s="782"/>
      <c r="E50" s="782"/>
      <c r="F50" s="782"/>
      <c r="G50" s="782"/>
      <c r="H50" s="782"/>
      <c r="I50" s="782"/>
      <c r="J50" s="782"/>
      <c r="K50" s="782"/>
      <c r="L50" s="782"/>
      <c r="M50" s="792"/>
    </row>
    <row r="51" spans="1:13" ht="12.75">
      <c r="A51" s="783"/>
      <c r="B51" s="782"/>
      <c r="C51" s="782"/>
      <c r="D51" s="782"/>
      <c r="E51" s="782"/>
      <c r="F51" s="782"/>
      <c r="G51" s="782"/>
      <c r="H51" s="782"/>
      <c r="I51" s="782"/>
      <c r="J51" s="782"/>
      <c r="K51" s="782"/>
      <c r="L51" s="782"/>
      <c r="M51" s="792"/>
    </row>
    <row r="52" spans="1:13" ht="12.75">
      <c r="A52" s="783"/>
      <c r="B52" s="782"/>
      <c r="C52" s="782"/>
      <c r="D52" s="782"/>
      <c r="E52" s="782"/>
      <c r="F52" s="782"/>
      <c r="G52" s="782"/>
      <c r="H52" s="782"/>
      <c r="I52" s="782"/>
      <c r="J52" s="782"/>
      <c r="K52" s="782"/>
      <c r="L52" s="782"/>
      <c r="M52" s="792"/>
    </row>
    <row r="53" spans="1:13" ht="24.75" customHeight="1">
      <c r="A53" s="783"/>
      <c r="B53" s="782"/>
      <c r="C53" s="782"/>
      <c r="D53" s="782"/>
      <c r="E53" s="782"/>
      <c r="F53" s="782"/>
      <c r="G53" s="782"/>
      <c r="H53" s="782"/>
      <c r="I53" s="782"/>
      <c r="J53" s="782"/>
      <c r="K53" s="782"/>
      <c r="L53" s="782"/>
      <c r="M53" s="792"/>
    </row>
    <row r="54" spans="1:13" ht="12.75">
      <c r="A54" s="82"/>
      <c r="B54" s="83"/>
      <c r="C54" s="83"/>
      <c r="D54" s="83"/>
      <c r="E54" s="83"/>
      <c r="F54" s="83"/>
      <c r="G54" s="83"/>
      <c r="H54" s="83"/>
      <c r="I54" s="83"/>
      <c r="J54" s="83"/>
      <c r="K54" s="83"/>
      <c r="L54" s="83"/>
      <c r="M54" s="84"/>
    </row>
    <row r="55" spans="1:13" ht="12.75">
      <c r="A55" s="85" t="s">
        <v>878</v>
      </c>
      <c r="B55" s="83"/>
      <c r="C55" s="83"/>
      <c r="D55" s="83"/>
      <c r="E55" s="83"/>
      <c r="F55" s="70" t="s">
        <v>877</v>
      </c>
      <c r="G55" s="35"/>
      <c r="H55" s="35"/>
      <c r="I55" s="41"/>
      <c r="J55" s="35"/>
      <c r="K55" s="35"/>
      <c r="L55" s="41"/>
      <c r="M55" s="84"/>
    </row>
    <row r="56" spans="1:13" ht="12.75">
      <c r="A56" s="784" t="s">
        <v>885</v>
      </c>
      <c r="B56" s="782"/>
      <c r="C56" s="782"/>
      <c r="D56" s="782"/>
      <c r="E56" s="782"/>
      <c r="F56" s="782"/>
      <c r="G56" s="782"/>
      <c r="H56" s="782"/>
      <c r="I56" s="782"/>
      <c r="J56" s="782"/>
      <c r="K56" s="782"/>
      <c r="L56" s="782"/>
      <c r="M56" s="792"/>
    </row>
    <row r="57" spans="1:13" ht="12.75">
      <c r="A57" s="783"/>
      <c r="B57" s="782"/>
      <c r="C57" s="782"/>
      <c r="D57" s="782"/>
      <c r="E57" s="782"/>
      <c r="F57" s="782"/>
      <c r="G57" s="782"/>
      <c r="H57" s="782"/>
      <c r="I57" s="782"/>
      <c r="J57" s="782"/>
      <c r="K57" s="782"/>
      <c r="L57" s="782"/>
      <c r="M57" s="792"/>
    </row>
    <row r="58" spans="1:13" ht="12.75">
      <c r="A58" s="783"/>
      <c r="B58" s="782"/>
      <c r="C58" s="782"/>
      <c r="D58" s="782"/>
      <c r="E58" s="782"/>
      <c r="F58" s="782"/>
      <c r="G58" s="782"/>
      <c r="H58" s="782"/>
      <c r="I58" s="782"/>
      <c r="J58" s="782"/>
      <c r="K58" s="782"/>
      <c r="L58" s="782"/>
      <c r="M58" s="792"/>
    </row>
    <row r="59" spans="1:13" ht="25.5" customHeight="1">
      <c r="A59" s="783"/>
      <c r="B59" s="782"/>
      <c r="C59" s="782"/>
      <c r="D59" s="782"/>
      <c r="E59" s="782"/>
      <c r="F59" s="782"/>
      <c r="G59" s="782"/>
      <c r="H59" s="782"/>
      <c r="I59" s="782"/>
      <c r="J59" s="782"/>
      <c r="K59" s="782"/>
      <c r="L59" s="782"/>
      <c r="M59" s="792"/>
    </row>
    <row r="60" spans="1:13" ht="12.75">
      <c r="A60" s="69"/>
      <c r="B60" s="35"/>
      <c r="C60" s="35"/>
      <c r="D60" s="35"/>
      <c r="E60" s="35"/>
      <c r="F60" s="70"/>
      <c r="G60" s="35"/>
      <c r="H60" s="35"/>
      <c r="I60" s="35"/>
      <c r="J60" s="35"/>
      <c r="K60" s="35"/>
      <c r="L60" s="35"/>
      <c r="M60" s="71"/>
    </row>
    <row r="61" spans="1:13" ht="15.75" customHeight="1">
      <c r="A61" s="69" t="s">
        <v>879</v>
      </c>
      <c r="B61" s="35"/>
      <c r="C61" s="35"/>
      <c r="D61" s="35"/>
      <c r="E61" s="35"/>
      <c r="F61" s="70" t="s">
        <v>877</v>
      </c>
      <c r="G61" s="35"/>
      <c r="H61" s="35"/>
      <c r="I61" s="41"/>
      <c r="J61" s="35"/>
      <c r="K61" s="35"/>
      <c r="L61" s="41"/>
      <c r="M61" s="71"/>
    </row>
    <row r="62" spans="1:13" ht="21" customHeight="1">
      <c r="A62" s="784" t="s">
        <v>886</v>
      </c>
      <c r="B62" s="782"/>
      <c r="C62" s="782"/>
      <c r="D62" s="782"/>
      <c r="E62" s="782"/>
      <c r="F62" s="782"/>
      <c r="G62" s="782"/>
      <c r="H62" s="782"/>
      <c r="I62" s="782"/>
      <c r="J62" s="782"/>
      <c r="K62" s="782"/>
      <c r="L62" s="782"/>
      <c r="M62" s="792"/>
    </row>
    <row r="63" spans="1:13" ht="25.5" customHeight="1">
      <c r="A63" s="783"/>
      <c r="B63" s="782"/>
      <c r="C63" s="782"/>
      <c r="D63" s="782"/>
      <c r="E63" s="782"/>
      <c r="F63" s="782"/>
      <c r="G63" s="782"/>
      <c r="H63" s="782"/>
      <c r="I63" s="782"/>
      <c r="J63" s="782"/>
      <c r="K63" s="782"/>
      <c r="L63" s="782"/>
      <c r="M63" s="792"/>
    </row>
    <row r="64" spans="1:13" ht="21" customHeight="1">
      <c r="A64" s="783"/>
      <c r="B64" s="782"/>
      <c r="C64" s="782"/>
      <c r="D64" s="782"/>
      <c r="E64" s="782"/>
      <c r="F64" s="782"/>
      <c r="G64" s="782"/>
      <c r="H64" s="782"/>
      <c r="I64" s="782"/>
      <c r="J64" s="782"/>
      <c r="K64" s="782"/>
      <c r="L64" s="782"/>
      <c r="M64" s="792"/>
    </row>
    <row r="65" spans="1:13" ht="12.75">
      <c r="A65" s="69"/>
      <c r="B65" s="35"/>
      <c r="C65" s="35"/>
      <c r="D65" s="35"/>
      <c r="E65" s="35"/>
      <c r="F65" s="70"/>
      <c r="G65" s="35"/>
      <c r="H65" s="35"/>
      <c r="I65" s="35"/>
      <c r="J65" s="35"/>
      <c r="K65" s="35"/>
      <c r="L65" s="35"/>
      <c r="M65" s="71"/>
    </row>
    <row r="66" spans="1:13" ht="12.75">
      <c r="A66" s="75" t="s">
        <v>880</v>
      </c>
      <c r="B66" s="66"/>
      <c r="C66" s="66"/>
      <c r="D66" s="66"/>
      <c r="E66" s="66"/>
      <c r="F66" s="67"/>
      <c r="G66" s="66"/>
      <c r="H66" s="66"/>
      <c r="I66" s="66"/>
      <c r="J66" s="66"/>
      <c r="K66" s="66"/>
      <c r="L66" s="66"/>
      <c r="M66" s="68"/>
    </row>
    <row r="67" spans="1:13" ht="12.75">
      <c r="A67" s="86" t="s">
        <v>881</v>
      </c>
      <c r="B67" s="38"/>
      <c r="C67" s="38"/>
      <c r="D67" s="38"/>
      <c r="E67" s="38"/>
      <c r="F67" s="70" t="s">
        <v>877</v>
      </c>
      <c r="G67" s="35"/>
      <c r="H67" s="35"/>
      <c r="I67" s="41"/>
      <c r="J67" s="35"/>
      <c r="K67" s="35"/>
      <c r="L67" s="41"/>
      <c r="M67" s="87"/>
    </row>
    <row r="68" spans="1:13" ht="12.75">
      <c r="A68" s="788" t="s">
        <v>887</v>
      </c>
      <c r="B68" s="789"/>
      <c r="C68" s="789"/>
      <c r="D68" s="789"/>
      <c r="E68" s="789"/>
      <c r="F68" s="789"/>
      <c r="G68" s="789"/>
      <c r="H68" s="789"/>
      <c r="I68" s="789"/>
      <c r="J68" s="789"/>
      <c r="K68" s="789"/>
      <c r="L68" s="789"/>
      <c r="M68" s="790"/>
    </row>
    <row r="69" spans="1:13" ht="12.75">
      <c r="A69" s="791"/>
      <c r="B69" s="789"/>
      <c r="C69" s="789"/>
      <c r="D69" s="789"/>
      <c r="E69" s="789"/>
      <c r="F69" s="789"/>
      <c r="G69" s="789"/>
      <c r="H69" s="789"/>
      <c r="I69" s="789"/>
      <c r="J69" s="789"/>
      <c r="K69" s="789"/>
      <c r="L69" s="789"/>
      <c r="M69" s="790"/>
    </row>
    <row r="70" spans="1:13" ht="13.5" thickBot="1">
      <c r="A70" s="88"/>
      <c r="B70" s="89"/>
      <c r="C70" s="89"/>
      <c r="D70" s="89"/>
      <c r="E70" s="89"/>
      <c r="F70" s="90"/>
      <c r="G70" s="89"/>
      <c r="H70" s="89"/>
      <c r="I70" s="89"/>
      <c r="J70" s="89"/>
      <c r="K70" s="89"/>
      <c r="L70" s="89"/>
      <c r="M70" s="91"/>
    </row>
    <row r="71" spans="1:13" ht="12.75">
      <c r="A71" s="37"/>
      <c r="B71" s="37"/>
      <c r="C71" s="37"/>
      <c r="D71" s="37"/>
      <c r="E71" s="37"/>
      <c r="F71" s="62"/>
      <c r="G71" s="37"/>
      <c r="H71" s="37"/>
      <c r="I71" s="37"/>
      <c r="J71" s="37"/>
      <c r="K71" s="37"/>
      <c r="L71" s="37"/>
      <c r="M71" s="37"/>
    </row>
    <row r="72" spans="1:13" ht="12.75">
      <c r="A72" s="37"/>
      <c r="B72" s="37"/>
      <c r="C72" s="37"/>
      <c r="D72" s="37"/>
      <c r="E72" s="37"/>
      <c r="F72" s="62"/>
      <c r="G72" s="37"/>
      <c r="H72" s="37"/>
      <c r="I72" s="37"/>
      <c r="J72" s="37"/>
      <c r="K72" s="37"/>
      <c r="L72" s="37"/>
      <c r="M72" s="37"/>
    </row>
    <row r="73" spans="1:13" ht="12.75">
      <c r="A73" s="37"/>
      <c r="B73" s="37"/>
      <c r="C73" s="37"/>
      <c r="D73" s="37"/>
      <c r="E73" s="37"/>
      <c r="F73" s="62"/>
      <c r="G73" s="37"/>
      <c r="H73" s="37"/>
      <c r="I73" s="37"/>
      <c r="J73" s="37"/>
      <c r="K73" s="37"/>
      <c r="L73" s="37"/>
      <c r="M73" s="37"/>
    </row>
    <row r="74" spans="1:13" ht="12.75">
      <c r="A74" s="37"/>
      <c r="B74" s="37"/>
      <c r="C74" s="37"/>
      <c r="D74" s="37"/>
      <c r="E74" s="37"/>
      <c r="F74" s="62"/>
      <c r="G74" s="37"/>
      <c r="H74" s="37"/>
      <c r="I74" s="37"/>
      <c r="J74" s="37"/>
      <c r="K74" s="37"/>
      <c r="L74" s="37"/>
      <c r="M74" s="37"/>
    </row>
    <row r="75" spans="1:13" ht="12.75">
      <c r="A75" s="37"/>
      <c r="B75" s="37"/>
      <c r="C75" s="37"/>
      <c r="D75" s="37"/>
      <c r="E75" s="37"/>
      <c r="F75" s="62"/>
      <c r="G75" s="37"/>
      <c r="H75" s="37"/>
      <c r="I75" s="37"/>
      <c r="J75" s="37"/>
      <c r="K75" s="37"/>
      <c r="L75" s="37"/>
      <c r="M75" s="37"/>
    </row>
    <row r="76" spans="1:13" ht="12.75">
      <c r="A76" s="37"/>
      <c r="B76" s="37"/>
      <c r="C76" s="37"/>
      <c r="D76" s="37"/>
      <c r="E76" s="37"/>
      <c r="F76" s="62"/>
      <c r="G76" s="37"/>
      <c r="H76" s="37"/>
      <c r="I76" s="37"/>
      <c r="J76" s="37"/>
      <c r="K76" s="37"/>
      <c r="L76" s="37"/>
      <c r="M76" s="37"/>
    </row>
    <row r="77" spans="1:13" ht="12.75">
      <c r="A77" s="37"/>
      <c r="B77" s="37"/>
      <c r="C77" s="37"/>
      <c r="D77" s="37"/>
      <c r="E77" s="37"/>
      <c r="F77" s="62"/>
      <c r="G77" s="37"/>
      <c r="H77" s="37"/>
      <c r="I77" s="37"/>
      <c r="J77" s="37"/>
      <c r="K77" s="37"/>
      <c r="L77" s="37"/>
      <c r="M77" s="37"/>
    </row>
    <row r="78" spans="1:13" ht="12.75">
      <c r="A78" s="37"/>
      <c r="B78" s="37"/>
      <c r="C78" s="37"/>
      <c r="D78" s="37"/>
      <c r="E78" s="37"/>
      <c r="F78" s="62"/>
      <c r="G78" s="37"/>
      <c r="H78" s="37"/>
      <c r="I78" s="37"/>
      <c r="J78" s="37"/>
      <c r="K78" s="37"/>
      <c r="L78" s="37"/>
      <c r="M78" s="37"/>
    </row>
    <row r="79" spans="1:13" ht="12.75">
      <c r="A79" s="37"/>
      <c r="B79" s="37"/>
      <c r="C79" s="37"/>
      <c r="D79" s="37"/>
      <c r="E79" s="37"/>
      <c r="F79" s="62"/>
      <c r="G79" s="37"/>
      <c r="H79" s="37"/>
      <c r="I79" s="37"/>
      <c r="J79" s="37"/>
      <c r="K79" s="37"/>
      <c r="L79" s="37"/>
      <c r="M79" s="37"/>
    </row>
    <row r="80" spans="1:13" ht="12.75">
      <c r="A80" s="37"/>
      <c r="B80" s="37"/>
      <c r="C80" s="37"/>
      <c r="D80" s="37"/>
      <c r="E80" s="37"/>
      <c r="F80" s="62"/>
      <c r="G80" s="37"/>
      <c r="H80" s="37"/>
      <c r="I80" s="37"/>
      <c r="J80" s="37"/>
      <c r="K80" s="37"/>
      <c r="L80" s="37"/>
      <c r="M80" s="37"/>
    </row>
    <row r="81" spans="1:13" ht="12.75">
      <c r="A81" s="37"/>
      <c r="B81" s="37"/>
      <c r="C81" s="37"/>
      <c r="D81" s="37"/>
      <c r="E81" s="37"/>
      <c r="F81" s="62"/>
      <c r="G81" s="37"/>
      <c r="H81" s="37"/>
      <c r="I81" s="37"/>
      <c r="J81" s="37"/>
      <c r="K81" s="37"/>
      <c r="L81" s="37"/>
      <c r="M81" s="37"/>
    </row>
    <row r="82" spans="1:13" ht="12.75">
      <c r="A82" s="37"/>
      <c r="B82" s="37"/>
      <c r="C82" s="37"/>
      <c r="D82" s="37"/>
      <c r="E82" s="37"/>
      <c r="F82" s="62"/>
      <c r="G82" s="37"/>
      <c r="H82" s="37"/>
      <c r="I82" s="37"/>
      <c r="J82" s="37"/>
      <c r="K82" s="37"/>
      <c r="L82" s="37"/>
      <c r="M82" s="37"/>
    </row>
    <row r="83" spans="1:13" ht="12.75">
      <c r="A83" s="37"/>
      <c r="B83" s="37"/>
      <c r="C83" s="37"/>
      <c r="D83" s="37"/>
      <c r="E83" s="37"/>
      <c r="F83" s="62"/>
      <c r="G83" s="37"/>
      <c r="H83" s="37"/>
      <c r="I83" s="37"/>
      <c r="J83" s="37"/>
      <c r="K83" s="37"/>
      <c r="L83" s="37"/>
      <c r="M83" s="37"/>
    </row>
    <row r="84" spans="1:13" ht="12.75">
      <c r="A84" s="37"/>
      <c r="B84" s="37"/>
      <c r="C84" s="37"/>
      <c r="D84" s="37"/>
      <c r="E84" s="37"/>
      <c r="F84" s="62"/>
      <c r="G84" s="37"/>
      <c r="H84" s="37"/>
      <c r="I84" s="37"/>
      <c r="J84" s="37"/>
      <c r="K84" s="37"/>
      <c r="L84" s="37"/>
      <c r="M84" s="37"/>
    </row>
    <row r="85" spans="1:13" ht="12.75">
      <c r="A85" s="37"/>
      <c r="B85" s="37"/>
      <c r="C85" s="37"/>
      <c r="D85" s="37"/>
      <c r="E85" s="37"/>
      <c r="F85" s="62"/>
      <c r="G85" s="37"/>
      <c r="H85" s="37"/>
      <c r="I85" s="37"/>
      <c r="J85" s="37"/>
      <c r="K85" s="37"/>
      <c r="L85" s="37"/>
      <c r="M85" s="37"/>
    </row>
    <row r="86" spans="1:13" ht="12.75">
      <c r="A86" s="37"/>
      <c r="B86" s="37"/>
      <c r="C86" s="37"/>
      <c r="D86" s="37"/>
      <c r="E86" s="37"/>
      <c r="F86" s="62"/>
      <c r="G86" s="37"/>
      <c r="H86" s="37"/>
      <c r="I86" s="37"/>
      <c r="J86" s="37"/>
      <c r="K86" s="37"/>
      <c r="L86" s="37"/>
      <c r="M86" s="37"/>
    </row>
    <row r="87" spans="1:13" ht="12.75">
      <c r="A87" s="37"/>
      <c r="B87" s="37"/>
      <c r="C87" s="37"/>
      <c r="D87" s="37"/>
      <c r="E87" s="37"/>
      <c r="F87" s="62"/>
      <c r="G87" s="37"/>
      <c r="H87" s="37"/>
      <c r="I87" s="37"/>
      <c r="J87" s="37"/>
      <c r="K87" s="37"/>
      <c r="L87" s="37"/>
      <c r="M87" s="37"/>
    </row>
    <row r="88" spans="1:13" ht="12.75">
      <c r="A88" s="37"/>
      <c r="B88" s="37"/>
      <c r="C88" s="37"/>
      <c r="D88" s="37"/>
      <c r="E88" s="37"/>
      <c r="F88" s="62"/>
      <c r="G88" s="37"/>
      <c r="H88" s="37"/>
      <c r="I88" s="37"/>
      <c r="J88" s="37"/>
      <c r="K88" s="37"/>
      <c r="L88" s="37"/>
      <c r="M88" s="37"/>
    </row>
    <row r="89" spans="1:13" ht="12.75">
      <c r="A89" s="37"/>
      <c r="B89" s="37"/>
      <c r="C89" s="37"/>
      <c r="D89" s="37"/>
      <c r="E89" s="37"/>
      <c r="F89" s="62"/>
      <c r="G89" s="37"/>
      <c r="H89" s="37"/>
      <c r="I89" s="37"/>
      <c r="J89" s="37"/>
      <c r="K89" s="37"/>
      <c r="L89" s="37"/>
      <c r="M89" s="37"/>
    </row>
    <row r="90" spans="1:13" ht="12.75">
      <c r="A90" s="37"/>
      <c r="B90" s="37"/>
      <c r="C90" s="37"/>
      <c r="D90" s="37"/>
      <c r="E90" s="37"/>
      <c r="F90" s="62"/>
      <c r="G90" s="37"/>
      <c r="H90" s="37"/>
      <c r="I90" s="37"/>
      <c r="J90" s="37"/>
      <c r="K90" s="37"/>
      <c r="L90" s="37"/>
      <c r="M90" s="37"/>
    </row>
    <row r="91" spans="1:13" ht="12.75">
      <c r="A91" s="37"/>
      <c r="B91" s="37"/>
      <c r="C91" s="37"/>
      <c r="D91" s="37"/>
      <c r="E91" s="37"/>
      <c r="F91" s="62"/>
      <c r="G91" s="37"/>
      <c r="H91" s="37"/>
      <c r="I91" s="37"/>
      <c r="J91" s="37"/>
      <c r="K91" s="37"/>
      <c r="L91" s="37"/>
      <c r="M91" s="37"/>
    </row>
    <row r="92" spans="1:13" ht="12.75">
      <c r="A92" s="37"/>
      <c r="B92" s="37"/>
      <c r="C92" s="37"/>
      <c r="D92" s="37"/>
      <c r="E92" s="37"/>
      <c r="F92" s="62"/>
      <c r="G92" s="37"/>
      <c r="H92" s="37"/>
      <c r="I92" s="37"/>
      <c r="J92" s="37"/>
      <c r="K92" s="37"/>
      <c r="L92" s="37"/>
      <c r="M92" s="37"/>
    </row>
    <row r="93" spans="1:13" ht="12.75">
      <c r="A93" s="37"/>
      <c r="B93" s="37"/>
      <c r="C93" s="37"/>
      <c r="D93" s="37"/>
      <c r="E93" s="37"/>
      <c r="F93" s="62"/>
      <c r="G93" s="37"/>
      <c r="H93" s="37"/>
      <c r="I93" s="37"/>
      <c r="J93" s="37"/>
      <c r="K93" s="37"/>
      <c r="L93" s="37"/>
      <c r="M93" s="37"/>
    </row>
    <row r="94" spans="1:13" ht="12.75">
      <c r="A94" s="37"/>
      <c r="B94" s="37"/>
      <c r="C94" s="37"/>
      <c r="D94" s="37"/>
      <c r="E94" s="37"/>
      <c r="F94" s="62"/>
      <c r="G94" s="37"/>
      <c r="H94" s="37"/>
      <c r="I94" s="37"/>
      <c r="J94" s="37"/>
      <c r="K94" s="37"/>
      <c r="L94" s="37"/>
      <c r="M94" s="37"/>
    </row>
    <row r="95" spans="1:13" ht="12.75">
      <c r="A95" s="37"/>
      <c r="B95" s="37"/>
      <c r="C95" s="37"/>
      <c r="D95" s="37"/>
      <c r="E95" s="37"/>
      <c r="F95" s="62"/>
      <c r="G95" s="37"/>
      <c r="H95" s="37"/>
      <c r="I95" s="37"/>
      <c r="J95" s="37"/>
      <c r="K95" s="37"/>
      <c r="L95" s="37"/>
      <c r="M95" s="37"/>
    </row>
    <row r="96" spans="1:13" ht="12.75">
      <c r="A96" s="37"/>
      <c r="B96" s="37"/>
      <c r="C96" s="37"/>
      <c r="D96" s="37"/>
      <c r="E96" s="37"/>
      <c r="F96" s="62"/>
      <c r="G96" s="37"/>
      <c r="H96" s="37"/>
      <c r="I96" s="37"/>
      <c r="J96" s="37"/>
      <c r="K96" s="37"/>
      <c r="L96" s="37"/>
      <c r="M96" s="37"/>
    </row>
    <row r="97" spans="1:13" ht="12.75">
      <c r="A97" s="37"/>
      <c r="B97" s="37"/>
      <c r="C97" s="37"/>
      <c r="D97" s="37"/>
      <c r="E97" s="37"/>
      <c r="F97" s="62"/>
      <c r="G97" s="37"/>
      <c r="H97" s="37"/>
      <c r="I97" s="37"/>
      <c r="J97" s="37"/>
      <c r="K97" s="37"/>
      <c r="L97" s="37"/>
      <c r="M97" s="37"/>
    </row>
    <row r="98" spans="1:13" ht="12.75">
      <c r="A98" s="37"/>
      <c r="B98" s="37"/>
      <c r="C98" s="37"/>
      <c r="D98" s="37"/>
      <c r="E98" s="37"/>
      <c r="F98" s="62"/>
      <c r="G98" s="37"/>
      <c r="H98" s="37"/>
      <c r="I98" s="37"/>
      <c r="J98" s="37"/>
      <c r="K98" s="37"/>
      <c r="L98" s="37"/>
      <c r="M98" s="37"/>
    </row>
    <row r="99" spans="1:13" ht="12.75">
      <c r="A99" s="37"/>
      <c r="B99" s="37"/>
      <c r="C99" s="37"/>
      <c r="D99" s="37"/>
      <c r="E99" s="37"/>
      <c r="F99" s="62"/>
      <c r="G99" s="37"/>
      <c r="H99" s="37"/>
      <c r="I99" s="37"/>
      <c r="J99" s="37"/>
      <c r="K99" s="37"/>
      <c r="L99" s="37"/>
      <c r="M99" s="37"/>
    </row>
    <row r="100" spans="1:13" ht="12.75">
      <c r="A100" s="37"/>
      <c r="B100" s="37"/>
      <c r="C100" s="37"/>
      <c r="D100" s="37"/>
      <c r="E100" s="37"/>
      <c r="F100" s="62"/>
      <c r="G100" s="37"/>
      <c r="H100" s="37"/>
      <c r="I100" s="37"/>
      <c r="J100" s="37"/>
      <c r="K100" s="37"/>
      <c r="L100" s="37"/>
      <c r="M100" s="37"/>
    </row>
    <row r="101" spans="1:13" ht="12.75">
      <c r="A101" s="37"/>
      <c r="B101" s="37"/>
      <c r="C101" s="37"/>
      <c r="D101" s="37"/>
      <c r="E101" s="37"/>
      <c r="F101" s="62"/>
      <c r="G101" s="37"/>
      <c r="H101" s="37"/>
      <c r="I101" s="37"/>
      <c r="J101" s="37"/>
      <c r="K101" s="37"/>
      <c r="L101" s="37"/>
      <c r="M101" s="37"/>
    </row>
    <row r="102" spans="1:13" ht="12.75">
      <c r="A102" s="37"/>
      <c r="B102" s="37"/>
      <c r="C102" s="37"/>
      <c r="D102" s="37"/>
      <c r="E102" s="37"/>
      <c r="F102" s="62"/>
      <c r="G102" s="37"/>
      <c r="H102" s="37"/>
      <c r="I102" s="37"/>
      <c r="J102" s="37"/>
      <c r="K102" s="37"/>
      <c r="L102" s="37"/>
      <c r="M102" s="37"/>
    </row>
    <row r="103" spans="1:13" ht="12.75">
      <c r="A103" s="37"/>
      <c r="B103" s="37"/>
      <c r="C103" s="37"/>
      <c r="D103" s="37"/>
      <c r="E103" s="37"/>
      <c r="F103" s="62"/>
      <c r="G103" s="37"/>
      <c r="H103" s="37"/>
      <c r="I103" s="37"/>
      <c r="J103" s="37"/>
      <c r="K103" s="37"/>
      <c r="L103" s="37"/>
      <c r="M103" s="37"/>
    </row>
    <row r="104" spans="1:13" ht="12.75">
      <c r="A104" s="37"/>
      <c r="B104" s="37"/>
      <c r="C104" s="37"/>
      <c r="D104" s="37"/>
      <c r="E104" s="37"/>
      <c r="F104" s="62"/>
      <c r="G104" s="37"/>
      <c r="H104" s="37"/>
      <c r="I104" s="37"/>
      <c r="J104" s="37"/>
      <c r="K104" s="37"/>
      <c r="L104" s="37"/>
      <c r="M104" s="37"/>
    </row>
    <row r="105" spans="1:13" ht="12.75">
      <c r="A105" s="37"/>
      <c r="B105" s="37"/>
      <c r="C105" s="37"/>
      <c r="D105" s="37"/>
      <c r="E105" s="37"/>
      <c r="F105" s="62"/>
      <c r="G105" s="37"/>
      <c r="H105" s="37"/>
      <c r="I105" s="37"/>
      <c r="J105" s="37"/>
      <c r="K105" s="37"/>
      <c r="L105" s="37"/>
      <c r="M105" s="37"/>
    </row>
    <row r="106" spans="1:13" ht="12.75">
      <c r="A106" s="37"/>
      <c r="B106" s="37"/>
      <c r="C106" s="37"/>
      <c r="D106" s="37"/>
      <c r="E106" s="37"/>
      <c r="F106" s="62"/>
      <c r="G106" s="37"/>
      <c r="H106" s="37"/>
      <c r="I106" s="37"/>
      <c r="J106" s="37"/>
      <c r="K106" s="37"/>
      <c r="L106" s="37"/>
      <c r="M106" s="37"/>
    </row>
    <row r="107" spans="1:13" ht="12.75">
      <c r="A107" s="37"/>
      <c r="B107" s="37"/>
      <c r="C107" s="37"/>
      <c r="D107" s="37"/>
      <c r="E107" s="37"/>
      <c r="F107" s="62"/>
      <c r="G107" s="37"/>
      <c r="H107" s="37"/>
      <c r="I107" s="37"/>
      <c r="J107" s="37"/>
      <c r="K107" s="37"/>
      <c r="L107" s="37"/>
      <c r="M107" s="37"/>
    </row>
    <row r="108" spans="1:13" ht="12.75">
      <c r="A108" s="37"/>
      <c r="B108" s="37"/>
      <c r="C108" s="37"/>
      <c r="D108" s="37"/>
      <c r="E108" s="37"/>
      <c r="F108" s="62"/>
      <c r="G108" s="37"/>
      <c r="H108" s="37"/>
      <c r="I108" s="37"/>
      <c r="J108" s="37"/>
      <c r="K108" s="37"/>
      <c r="L108" s="37"/>
      <c r="M108" s="37"/>
    </row>
    <row r="109" spans="1:13" ht="12.75">
      <c r="A109" s="37"/>
      <c r="B109" s="37"/>
      <c r="C109" s="37"/>
      <c r="D109" s="37"/>
      <c r="E109" s="37"/>
      <c r="F109" s="62"/>
      <c r="G109" s="37"/>
      <c r="H109" s="37"/>
      <c r="I109" s="37"/>
      <c r="J109" s="37"/>
      <c r="K109" s="37"/>
      <c r="L109" s="37"/>
      <c r="M109" s="37"/>
    </row>
    <row r="110" spans="1:13" ht="12.75">
      <c r="A110" s="37"/>
      <c r="B110" s="37"/>
      <c r="C110" s="37"/>
      <c r="D110" s="37"/>
      <c r="E110" s="37"/>
      <c r="F110" s="62"/>
      <c r="G110" s="37"/>
      <c r="H110" s="37"/>
      <c r="I110" s="37"/>
      <c r="J110" s="37"/>
      <c r="K110" s="37"/>
      <c r="L110" s="37"/>
      <c r="M110" s="37"/>
    </row>
    <row r="111" spans="1:13" ht="12.75">
      <c r="A111" s="37"/>
      <c r="B111" s="37"/>
      <c r="C111" s="37"/>
      <c r="D111" s="37"/>
      <c r="E111" s="37"/>
      <c r="F111" s="62"/>
      <c r="G111" s="37"/>
      <c r="H111" s="37"/>
      <c r="I111" s="37"/>
      <c r="J111" s="37"/>
      <c r="K111" s="37"/>
      <c r="L111" s="37"/>
      <c r="M111" s="37"/>
    </row>
    <row r="112" spans="1:13" ht="12.75">
      <c r="A112" s="37"/>
      <c r="B112" s="37"/>
      <c r="C112" s="37"/>
      <c r="D112" s="37"/>
      <c r="E112" s="37"/>
      <c r="F112" s="62"/>
      <c r="G112" s="37"/>
      <c r="H112" s="37"/>
      <c r="I112" s="37"/>
      <c r="J112" s="37"/>
      <c r="K112" s="37"/>
      <c r="L112" s="37"/>
      <c r="M112" s="37"/>
    </row>
    <row r="113" spans="1:13" ht="12.75">
      <c r="A113" s="37"/>
      <c r="B113" s="37"/>
      <c r="C113" s="37"/>
      <c r="D113" s="37"/>
      <c r="E113" s="37"/>
      <c r="F113" s="62"/>
      <c r="G113" s="37"/>
      <c r="H113" s="37"/>
      <c r="I113" s="37"/>
      <c r="J113" s="37"/>
      <c r="K113" s="37"/>
      <c r="L113" s="37"/>
      <c r="M113" s="37"/>
    </row>
    <row r="114" spans="1:13" ht="12.75">
      <c r="A114" s="37"/>
      <c r="B114" s="37"/>
      <c r="C114" s="37"/>
      <c r="D114" s="37"/>
      <c r="E114" s="37"/>
      <c r="F114" s="62"/>
      <c r="G114" s="37"/>
      <c r="H114" s="37"/>
      <c r="I114" s="37"/>
      <c r="J114" s="37"/>
      <c r="K114" s="37"/>
      <c r="L114" s="37"/>
      <c r="M114" s="37"/>
    </row>
    <row r="115" spans="1:13" ht="12.75">
      <c r="A115" s="37"/>
      <c r="B115" s="37"/>
      <c r="C115" s="37"/>
      <c r="D115" s="37"/>
      <c r="E115" s="37"/>
      <c r="F115" s="62"/>
      <c r="G115" s="37"/>
      <c r="H115" s="37"/>
      <c r="I115" s="37"/>
      <c r="J115" s="37"/>
      <c r="K115" s="37"/>
      <c r="L115" s="37"/>
      <c r="M115" s="37"/>
    </row>
    <row r="116" spans="1:13" ht="12.75">
      <c r="A116" s="37"/>
      <c r="B116" s="37"/>
      <c r="C116" s="37"/>
      <c r="D116" s="37"/>
      <c r="E116" s="37"/>
      <c r="F116" s="62"/>
      <c r="G116" s="37"/>
      <c r="H116" s="37"/>
      <c r="I116" s="37"/>
      <c r="J116" s="37"/>
      <c r="K116" s="37"/>
      <c r="L116" s="37"/>
      <c r="M116" s="37"/>
    </row>
    <row r="117" spans="1:13" ht="12.75">
      <c r="A117" s="37"/>
      <c r="B117" s="37"/>
      <c r="C117" s="37"/>
      <c r="D117" s="37"/>
      <c r="E117" s="37"/>
      <c r="F117" s="62"/>
      <c r="G117" s="37"/>
      <c r="H117" s="37"/>
      <c r="I117" s="37"/>
      <c r="J117" s="37"/>
      <c r="K117" s="37"/>
      <c r="L117" s="37"/>
      <c r="M117" s="37"/>
    </row>
    <row r="118" spans="1:13" ht="12.75">
      <c r="A118" s="37"/>
      <c r="B118" s="37"/>
      <c r="C118" s="37"/>
      <c r="D118" s="37"/>
      <c r="E118" s="37"/>
      <c r="F118" s="62"/>
      <c r="G118" s="37"/>
      <c r="H118" s="37"/>
      <c r="I118" s="37"/>
      <c r="J118" s="37"/>
      <c r="K118" s="37"/>
      <c r="L118" s="37"/>
      <c r="M118" s="37"/>
    </row>
    <row r="119" spans="1:13" ht="12.75">
      <c r="A119" s="37"/>
      <c r="B119" s="37"/>
      <c r="C119" s="37"/>
      <c r="D119" s="37"/>
      <c r="E119" s="37"/>
      <c r="F119" s="62"/>
      <c r="G119" s="37"/>
      <c r="H119" s="37"/>
      <c r="I119" s="37"/>
      <c r="J119" s="37"/>
      <c r="K119" s="37"/>
      <c r="L119" s="37"/>
      <c r="M119" s="37"/>
    </row>
    <row r="120" spans="1:13" ht="12.75">
      <c r="A120" s="37"/>
      <c r="B120" s="37"/>
      <c r="C120" s="37"/>
      <c r="D120" s="37"/>
      <c r="E120" s="37"/>
      <c r="F120" s="62"/>
      <c r="G120" s="37"/>
      <c r="H120" s="37"/>
      <c r="I120" s="37"/>
      <c r="J120" s="37"/>
      <c r="K120" s="37"/>
      <c r="L120" s="37"/>
      <c r="M120" s="37"/>
    </row>
    <row r="121" spans="1:13" ht="12.75">
      <c r="A121" s="37"/>
      <c r="B121" s="37"/>
      <c r="C121" s="37"/>
      <c r="D121" s="37"/>
      <c r="E121" s="37"/>
      <c r="F121" s="62"/>
      <c r="G121" s="37"/>
      <c r="H121" s="37"/>
      <c r="I121" s="37"/>
      <c r="J121" s="37"/>
      <c r="K121" s="37"/>
      <c r="L121" s="37"/>
      <c r="M121" s="37"/>
    </row>
    <row r="122" spans="1:13" ht="12.75">
      <c r="A122" s="37"/>
      <c r="B122" s="37"/>
      <c r="C122" s="37"/>
      <c r="D122" s="37"/>
      <c r="E122" s="37"/>
      <c r="F122" s="62"/>
      <c r="G122" s="37"/>
      <c r="H122" s="37"/>
      <c r="I122" s="37"/>
      <c r="J122" s="37"/>
      <c r="K122" s="37"/>
      <c r="L122" s="37"/>
      <c r="M122" s="37"/>
    </row>
    <row r="123" spans="1:13" ht="12.75">
      <c r="A123" s="37"/>
      <c r="B123" s="37"/>
      <c r="C123" s="37"/>
      <c r="D123" s="37"/>
      <c r="E123" s="37"/>
      <c r="F123" s="62"/>
      <c r="G123" s="37"/>
      <c r="H123" s="37"/>
      <c r="I123" s="37"/>
      <c r="J123" s="37"/>
      <c r="K123" s="37"/>
      <c r="L123" s="37"/>
      <c r="M123" s="37"/>
    </row>
    <row r="124" spans="1:13" ht="12.75">
      <c r="A124" s="37"/>
      <c r="B124" s="37"/>
      <c r="C124" s="37"/>
      <c r="D124" s="37"/>
      <c r="E124" s="37"/>
      <c r="F124" s="62"/>
      <c r="G124" s="37"/>
      <c r="H124" s="37"/>
      <c r="I124" s="37"/>
      <c r="J124" s="37"/>
      <c r="K124" s="37"/>
      <c r="L124" s="37"/>
      <c r="M124" s="37"/>
    </row>
    <row r="125" spans="1:13" ht="12.75">
      <c r="A125" s="37"/>
      <c r="B125" s="37"/>
      <c r="C125" s="37"/>
      <c r="D125" s="37"/>
      <c r="E125" s="37"/>
      <c r="F125" s="62"/>
      <c r="G125" s="37"/>
      <c r="H125" s="37"/>
      <c r="I125" s="37"/>
      <c r="J125" s="37"/>
      <c r="K125" s="37"/>
      <c r="L125" s="37"/>
      <c r="M125" s="37"/>
    </row>
    <row r="126" spans="1:13" ht="12.75">
      <c r="A126" s="37"/>
      <c r="B126" s="37"/>
      <c r="C126" s="37"/>
      <c r="D126" s="37"/>
      <c r="E126" s="37"/>
      <c r="F126" s="62"/>
      <c r="G126" s="37"/>
      <c r="H126" s="37"/>
      <c r="I126" s="37"/>
      <c r="J126" s="37"/>
      <c r="K126" s="37"/>
      <c r="L126" s="37"/>
      <c r="M126" s="37"/>
    </row>
    <row r="127" spans="1:13" ht="12.75">
      <c r="A127" s="37"/>
      <c r="B127" s="37"/>
      <c r="C127" s="37"/>
      <c r="D127" s="37"/>
      <c r="E127" s="37"/>
      <c r="F127" s="62"/>
      <c r="G127" s="37"/>
      <c r="H127" s="37"/>
      <c r="I127" s="37"/>
      <c r="J127" s="37"/>
      <c r="K127" s="37"/>
      <c r="L127" s="37"/>
      <c r="M127" s="37"/>
    </row>
    <row r="128" spans="1:13" ht="12.75">
      <c r="A128" s="37"/>
      <c r="B128" s="37"/>
      <c r="C128" s="37"/>
      <c r="D128" s="37"/>
      <c r="E128" s="37"/>
      <c r="F128" s="62"/>
      <c r="G128" s="37"/>
      <c r="H128" s="37"/>
      <c r="I128" s="37"/>
      <c r="J128" s="37"/>
      <c r="K128" s="37"/>
      <c r="L128" s="37"/>
      <c r="M128" s="37"/>
    </row>
    <row r="129" spans="1:13" ht="12.75">
      <c r="A129" s="37"/>
      <c r="B129" s="37"/>
      <c r="C129" s="37"/>
      <c r="D129" s="37"/>
      <c r="E129" s="37"/>
      <c r="F129" s="62"/>
      <c r="G129" s="37"/>
      <c r="H129" s="37"/>
      <c r="I129" s="37"/>
      <c r="J129" s="37"/>
      <c r="K129" s="37"/>
      <c r="L129" s="37"/>
      <c r="M129" s="37"/>
    </row>
    <row r="130" spans="1:13" ht="12.75">
      <c r="A130" s="37"/>
      <c r="B130" s="37"/>
      <c r="C130" s="37"/>
      <c r="D130" s="37"/>
      <c r="E130" s="37"/>
      <c r="F130" s="62"/>
      <c r="G130" s="37"/>
      <c r="H130" s="37"/>
      <c r="I130" s="37"/>
      <c r="J130" s="37"/>
      <c r="K130" s="37"/>
      <c r="L130" s="37"/>
      <c r="M130" s="37"/>
    </row>
    <row r="131" spans="1:13" ht="12.75">
      <c r="A131" s="37"/>
      <c r="B131" s="37"/>
      <c r="C131" s="37"/>
      <c r="D131" s="37"/>
      <c r="E131" s="37"/>
      <c r="F131" s="62"/>
      <c r="G131" s="37"/>
      <c r="H131" s="37"/>
      <c r="I131" s="37"/>
      <c r="J131" s="37"/>
      <c r="K131" s="37"/>
      <c r="L131" s="37"/>
      <c r="M131" s="37"/>
    </row>
    <row r="132" spans="1:13" ht="12.75">
      <c r="A132" s="37"/>
      <c r="B132" s="37"/>
      <c r="C132" s="37"/>
      <c r="D132" s="37"/>
      <c r="E132" s="37"/>
      <c r="F132" s="62"/>
      <c r="G132" s="37"/>
      <c r="H132" s="37"/>
      <c r="I132" s="37"/>
      <c r="J132" s="37"/>
      <c r="K132" s="37"/>
      <c r="L132" s="37"/>
      <c r="M132" s="37"/>
    </row>
    <row r="133" spans="1:13" ht="12.75">
      <c r="A133" s="37"/>
      <c r="B133" s="37"/>
      <c r="C133" s="37"/>
      <c r="D133" s="37"/>
      <c r="E133" s="37"/>
      <c r="F133" s="62"/>
      <c r="G133" s="37"/>
      <c r="H133" s="37"/>
      <c r="I133" s="37"/>
      <c r="J133" s="37"/>
      <c r="K133" s="37"/>
      <c r="L133" s="37"/>
      <c r="M133" s="37"/>
    </row>
    <row r="134" spans="1:13" ht="12.75">
      <c r="A134" s="37"/>
      <c r="B134" s="37"/>
      <c r="C134" s="37"/>
      <c r="D134" s="37"/>
      <c r="E134" s="37"/>
      <c r="F134" s="62"/>
      <c r="G134" s="37"/>
      <c r="H134" s="37"/>
      <c r="I134" s="37"/>
      <c r="J134" s="37"/>
      <c r="K134" s="37"/>
      <c r="L134" s="37"/>
      <c r="M134" s="37"/>
    </row>
    <row r="135" spans="1:13" ht="12.75">
      <c r="A135" s="37"/>
      <c r="B135" s="37"/>
      <c r="C135" s="37"/>
      <c r="D135" s="37"/>
      <c r="E135" s="37"/>
      <c r="F135" s="62"/>
      <c r="G135" s="37"/>
      <c r="H135" s="37"/>
      <c r="I135" s="37"/>
      <c r="J135" s="37"/>
      <c r="K135" s="37"/>
      <c r="L135" s="37"/>
      <c r="M135" s="37"/>
    </row>
    <row r="136" spans="1:13" ht="12.75">
      <c r="A136" s="37"/>
      <c r="B136" s="37"/>
      <c r="C136" s="37"/>
      <c r="D136" s="37"/>
      <c r="E136" s="37"/>
      <c r="F136" s="62"/>
      <c r="G136" s="37"/>
      <c r="H136" s="37"/>
      <c r="I136" s="37"/>
      <c r="J136" s="37"/>
      <c r="K136" s="37"/>
      <c r="L136" s="37"/>
      <c r="M136" s="37"/>
    </row>
    <row r="137" spans="1:13" ht="12.75">
      <c r="A137" s="37"/>
      <c r="B137" s="37"/>
      <c r="C137" s="37"/>
      <c r="D137" s="37"/>
      <c r="E137" s="37"/>
      <c r="F137" s="62"/>
      <c r="G137" s="37"/>
      <c r="H137" s="37"/>
      <c r="I137" s="37"/>
      <c r="J137" s="37"/>
      <c r="K137" s="37"/>
      <c r="L137" s="37"/>
      <c r="M137" s="37"/>
    </row>
    <row r="138" spans="1:13" ht="12.75">
      <c r="A138" s="37"/>
      <c r="B138" s="37"/>
      <c r="C138" s="37"/>
      <c r="D138" s="37"/>
      <c r="E138" s="37"/>
      <c r="F138" s="62"/>
      <c r="G138" s="37"/>
      <c r="H138" s="37"/>
      <c r="I138" s="37"/>
      <c r="J138" s="37"/>
      <c r="K138" s="37"/>
      <c r="L138" s="37"/>
      <c r="M138" s="37"/>
    </row>
    <row r="139" spans="1:13" ht="12.75">
      <c r="A139" s="37"/>
      <c r="B139" s="37"/>
      <c r="C139" s="37"/>
      <c r="D139" s="37"/>
      <c r="E139" s="37"/>
      <c r="F139" s="62"/>
      <c r="G139" s="37"/>
      <c r="H139" s="37"/>
      <c r="I139" s="37"/>
      <c r="J139" s="37"/>
      <c r="K139" s="37"/>
      <c r="L139" s="37"/>
      <c r="M139" s="37"/>
    </row>
    <row r="140" spans="1:13" ht="12.75">
      <c r="A140" s="37"/>
      <c r="B140" s="37"/>
      <c r="C140" s="37"/>
      <c r="D140" s="37"/>
      <c r="E140" s="37"/>
      <c r="F140" s="62"/>
      <c r="G140" s="37"/>
      <c r="H140" s="37"/>
      <c r="I140" s="37"/>
      <c r="J140" s="37"/>
      <c r="K140" s="37"/>
      <c r="L140" s="37"/>
      <c r="M140" s="37"/>
    </row>
    <row r="141" spans="1:13" ht="12.75">
      <c r="A141" s="37"/>
      <c r="B141" s="37"/>
      <c r="C141" s="37"/>
      <c r="D141" s="37"/>
      <c r="E141" s="37"/>
      <c r="F141" s="62"/>
      <c r="G141" s="37"/>
      <c r="H141" s="37"/>
      <c r="I141" s="37"/>
      <c r="J141" s="37"/>
      <c r="K141" s="37"/>
      <c r="L141" s="37"/>
      <c r="M141" s="37"/>
    </row>
    <row r="142" spans="1:13" ht="12.75">
      <c r="A142" s="37"/>
      <c r="B142" s="37"/>
      <c r="C142" s="37"/>
      <c r="D142" s="37"/>
      <c r="E142" s="37"/>
      <c r="F142" s="62"/>
      <c r="G142" s="37"/>
      <c r="H142" s="37"/>
      <c r="I142" s="37"/>
      <c r="J142" s="37"/>
      <c r="K142" s="37"/>
      <c r="L142" s="37"/>
      <c r="M142" s="37"/>
    </row>
    <row r="143" spans="1:13" ht="12.75">
      <c r="A143" s="37"/>
      <c r="B143" s="37"/>
      <c r="C143" s="37"/>
      <c r="D143" s="37"/>
      <c r="E143" s="37"/>
      <c r="F143" s="62"/>
      <c r="G143" s="37"/>
      <c r="H143" s="37"/>
      <c r="I143" s="37"/>
      <c r="J143" s="37"/>
      <c r="K143" s="37"/>
      <c r="L143" s="37"/>
      <c r="M143" s="37"/>
    </row>
    <row r="144" spans="1:13" ht="12.75">
      <c r="A144" s="37"/>
      <c r="B144" s="37"/>
      <c r="C144" s="37"/>
      <c r="D144" s="37"/>
      <c r="E144" s="37"/>
      <c r="F144" s="62"/>
      <c r="G144" s="37"/>
      <c r="H144" s="37"/>
      <c r="I144" s="37"/>
      <c r="J144" s="37"/>
      <c r="K144" s="37"/>
      <c r="L144" s="37"/>
      <c r="M144" s="37"/>
    </row>
    <row r="145" spans="1:13" ht="12.75">
      <c r="A145" s="37"/>
      <c r="B145" s="37"/>
      <c r="C145" s="37"/>
      <c r="D145" s="37"/>
      <c r="E145" s="37"/>
      <c r="F145" s="62"/>
      <c r="G145" s="37"/>
      <c r="H145" s="37"/>
      <c r="I145" s="37"/>
      <c r="J145" s="37"/>
      <c r="K145" s="37"/>
      <c r="L145" s="37"/>
      <c r="M145" s="37"/>
    </row>
    <row r="146" spans="1:13" ht="12.75">
      <c r="A146" s="37"/>
      <c r="B146" s="37"/>
      <c r="C146" s="37"/>
      <c r="D146" s="37"/>
      <c r="E146" s="37"/>
      <c r="F146" s="62"/>
      <c r="G146" s="37"/>
      <c r="H146" s="37"/>
      <c r="I146" s="37"/>
      <c r="J146" s="37"/>
      <c r="K146" s="37"/>
      <c r="L146" s="37"/>
      <c r="M146" s="37"/>
    </row>
    <row r="147" spans="1:13" ht="12.75">
      <c r="A147" s="37"/>
      <c r="B147" s="37"/>
      <c r="C147" s="37"/>
      <c r="D147" s="37"/>
      <c r="E147" s="37"/>
      <c r="F147" s="62"/>
      <c r="G147" s="37"/>
      <c r="H147" s="37"/>
      <c r="I147" s="37"/>
      <c r="J147" s="37"/>
      <c r="K147" s="37"/>
      <c r="L147" s="37"/>
      <c r="M147" s="37"/>
    </row>
    <row r="148" spans="1:13" ht="12.75">
      <c r="A148" s="37"/>
      <c r="B148" s="37"/>
      <c r="C148" s="37"/>
      <c r="D148" s="37"/>
      <c r="E148" s="37"/>
      <c r="F148" s="62"/>
      <c r="G148" s="37"/>
      <c r="H148" s="37"/>
      <c r="I148" s="37"/>
      <c r="J148" s="37"/>
      <c r="K148" s="37"/>
      <c r="L148" s="37"/>
      <c r="M148" s="37"/>
    </row>
    <row r="149" spans="1:13" ht="12.75">
      <c r="A149" s="37"/>
      <c r="B149" s="37"/>
      <c r="C149" s="37"/>
      <c r="D149" s="37"/>
      <c r="E149" s="37"/>
      <c r="F149" s="62"/>
      <c r="G149" s="37"/>
      <c r="H149" s="37"/>
      <c r="I149" s="37"/>
      <c r="J149" s="37"/>
      <c r="K149" s="37"/>
      <c r="L149" s="37"/>
      <c r="M149" s="37"/>
    </row>
    <row r="150" spans="1:13" ht="12.75">
      <c r="A150" s="37"/>
      <c r="B150" s="37"/>
      <c r="C150" s="37"/>
      <c r="D150" s="37"/>
      <c r="E150" s="37"/>
      <c r="F150" s="62"/>
      <c r="G150" s="37"/>
      <c r="H150" s="37"/>
      <c r="I150" s="37"/>
      <c r="J150" s="37"/>
      <c r="K150" s="37"/>
      <c r="L150" s="37"/>
      <c r="M150" s="37"/>
    </row>
    <row r="151" spans="1:13" ht="12.75">
      <c r="A151" s="37"/>
      <c r="B151" s="37"/>
      <c r="C151" s="37"/>
      <c r="D151" s="37"/>
      <c r="E151" s="37"/>
      <c r="F151" s="62"/>
      <c r="G151" s="37"/>
      <c r="H151" s="37"/>
      <c r="I151" s="37"/>
      <c r="J151" s="37"/>
      <c r="K151" s="37"/>
      <c r="L151" s="37"/>
      <c r="M151" s="37"/>
    </row>
    <row r="152" spans="1:13" ht="12.75">
      <c r="A152" s="37"/>
      <c r="B152" s="37"/>
      <c r="C152" s="37"/>
      <c r="D152" s="37"/>
      <c r="E152" s="37"/>
      <c r="F152" s="62"/>
      <c r="G152" s="37"/>
      <c r="H152" s="37"/>
      <c r="I152" s="37"/>
      <c r="J152" s="37"/>
      <c r="K152" s="37"/>
      <c r="L152" s="37"/>
      <c r="M152" s="37"/>
    </row>
    <row r="153" spans="1:13" ht="12.75">
      <c r="A153" s="37"/>
      <c r="B153" s="37"/>
      <c r="C153" s="37"/>
      <c r="D153" s="37"/>
      <c r="E153" s="37"/>
      <c r="F153" s="62"/>
      <c r="G153" s="37"/>
      <c r="H153" s="37"/>
      <c r="I153" s="37"/>
      <c r="J153" s="37"/>
      <c r="K153" s="37"/>
      <c r="L153" s="37"/>
      <c r="M153" s="37"/>
    </row>
    <row r="154" spans="1:13" ht="12.75">
      <c r="A154" s="37"/>
      <c r="B154" s="37"/>
      <c r="C154" s="37"/>
      <c r="D154" s="37"/>
      <c r="E154" s="37"/>
      <c r="F154" s="62"/>
      <c r="G154" s="37"/>
      <c r="H154" s="37"/>
      <c r="I154" s="37"/>
      <c r="J154" s="37"/>
      <c r="K154" s="37"/>
      <c r="L154" s="37"/>
      <c r="M154" s="37"/>
    </row>
    <row r="155" spans="1:13" ht="12.75">
      <c r="A155" s="37"/>
      <c r="B155" s="37"/>
      <c r="C155" s="37"/>
      <c r="D155" s="37"/>
      <c r="E155" s="37"/>
      <c r="F155" s="62"/>
      <c r="G155" s="37"/>
      <c r="H155" s="37"/>
      <c r="I155" s="37"/>
      <c r="J155" s="37"/>
      <c r="K155" s="37"/>
      <c r="L155" s="37"/>
      <c r="M155" s="37"/>
    </row>
    <row r="156" spans="1:13" ht="12.75">
      <c r="A156" s="37"/>
      <c r="B156" s="37"/>
      <c r="C156" s="37"/>
      <c r="D156" s="37"/>
      <c r="E156" s="37"/>
      <c r="F156" s="62"/>
      <c r="G156" s="37"/>
      <c r="H156" s="37"/>
      <c r="I156" s="37"/>
      <c r="J156" s="37"/>
      <c r="K156" s="37"/>
      <c r="L156" s="37"/>
      <c r="M156" s="37"/>
    </row>
    <row r="157" spans="1:13" ht="12.75">
      <c r="A157" s="37"/>
      <c r="B157" s="37"/>
      <c r="C157" s="37"/>
      <c r="D157" s="37"/>
      <c r="E157" s="37"/>
      <c r="F157" s="62"/>
      <c r="G157" s="37"/>
      <c r="H157" s="37"/>
      <c r="I157" s="37"/>
      <c r="J157" s="37"/>
      <c r="K157" s="37"/>
      <c r="L157" s="37"/>
      <c r="M157" s="37"/>
    </row>
    <row r="158" spans="1:13" ht="12.75">
      <c r="A158" s="37"/>
      <c r="B158" s="37"/>
      <c r="C158" s="37"/>
      <c r="D158" s="37"/>
      <c r="E158" s="37"/>
      <c r="F158" s="62"/>
      <c r="G158" s="37"/>
      <c r="H158" s="37"/>
      <c r="I158" s="37"/>
      <c r="J158" s="37"/>
      <c r="K158" s="37"/>
      <c r="L158" s="37"/>
      <c r="M158" s="37"/>
    </row>
    <row r="159" spans="1:13" ht="12.75">
      <c r="A159" s="37"/>
      <c r="B159" s="37"/>
      <c r="C159" s="37"/>
      <c r="D159" s="37"/>
      <c r="E159" s="37"/>
      <c r="F159" s="62"/>
      <c r="G159" s="37"/>
      <c r="H159" s="37"/>
      <c r="I159" s="37"/>
      <c r="J159" s="37"/>
      <c r="K159" s="37"/>
      <c r="L159" s="37"/>
      <c r="M159" s="37"/>
    </row>
    <row r="160" spans="1:13" ht="12.75">
      <c r="A160" s="37"/>
      <c r="B160" s="37"/>
      <c r="C160" s="37"/>
      <c r="D160" s="37"/>
      <c r="E160" s="37"/>
      <c r="F160" s="62"/>
      <c r="G160" s="37"/>
      <c r="H160" s="37"/>
      <c r="I160" s="37"/>
      <c r="J160" s="37"/>
      <c r="K160" s="37"/>
      <c r="L160" s="37"/>
      <c r="M160" s="37"/>
    </row>
    <row r="161" s="37" customFormat="1" ht="12.75">
      <c r="F161" s="62"/>
    </row>
    <row r="162" s="37" customFormat="1" ht="12.75">
      <c r="F162" s="62"/>
    </row>
    <row r="163" s="37" customFormat="1" ht="12.75">
      <c r="F163" s="62"/>
    </row>
    <row r="164" s="37" customFormat="1" ht="12.75">
      <c r="F164" s="62"/>
    </row>
    <row r="165" s="37" customFormat="1" ht="12.75">
      <c r="F165" s="62"/>
    </row>
    <row r="166" s="37" customFormat="1" ht="12.75">
      <c r="F166" s="62"/>
    </row>
    <row r="167" s="37" customFormat="1" ht="12.75">
      <c r="F167" s="62"/>
    </row>
    <row r="168" s="37" customFormat="1" ht="12.75">
      <c r="F168" s="62"/>
    </row>
    <row r="169" s="37" customFormat="1" ht="12.75">
      <c r="F169" s="62"/>
    </row>
    <row r="170" s="37" customFormat="1" ht="12.75">
      <c r="F170" s="62"/>
    </row>
    <row r="171" s="37" customFormat="1" ht="12.75">
      <c r="F171" s="62"/>
    </row>
    <row r="172" s="37" customFormat="1" ht="12.75">
      <c r="F172" s="62"/>
    </row>
    <row r="173" s="37" customFormat="1" ht="12.75">
      <c r="F173" s="62"/>
    </row>
    <row r="174" s="37" customFormat="1" ht="12.75">
      <c r="F174" s="62"/>
    </row>
    <row r="175" s="37" customFormat="1" ht="12.75">
      <c r="F175" s="62"/>
    </row>
    <row r="176" s="37" customFormat="1" ht="12.75">
      <c r="F176" s="62"/>
    </row>
    <row r="177" spans="1:13" ht="12.75">
      <c r="A177" s="37"/>
      <c r="B177" s="37"/>
      <c r="C177" s="37"/>
      <c r="D177" s="37"/>
      <c r="E177" s="37"/>
      <c r="F177" s="62"/>
      <c r="G177" s="37"/>
      <c r="H177" s="37"/>
      <c r="I177" s="37"/>
      <c r="J177" s="37"/>
      <c r="K177" s="37"/>
      <c r="L177" s="37"/>
      <c r="M177" s="37"/>
    </row>
    <row r="178" spans="1:13" ht="12.75">
      <c r="A178" s="37"/>
      <c r="B178" s="37"/>
      <c r="C178" s="37"/>
      <c r="D178" s="37"/>
      <c r="E178" s="37"/>
      <c r="F178" s="62"/>
      <c r="G178" s="37"/>
      <c r="H178" s="37"/>
      <c r="I178" s="37"/>
      <c r="J178" s="37"/>
      <c r="K178" s="37"/>
      <c r="L178" s="37"/>
      <c r="M178" s="37"/>
    </row>
    <row r="179" spans="1:13" ht="12.75">
      <c r="A179" s="37"/>
      <c r="B179" s="37"/>
      <c r="C179" s="37"/>
      <c r="D179" s="37"/>
      <c r="E179" s="37"/>
      <c r="F179" s="62"/>
      <c r="G179" s="37"/>
      <c r="H179" s="37"/>
      <c r="I179" s="37"/>
      <c r="J179" s="37"/>
      <c r="K179" s="37"/>
      <c r="L179" s="37"/>
      <c r="M179" s="37"/>
    </row>
    <row r="180" spans="1:13" ht="12.75">
      <c r="A180" s="37"/>
      <c r="B180" s="37"/>
      <c r="C180" s="37"/>
      <c r="D180" s="37"/>
      <c r="E180" s="37"/>
      <c r="F180" s="62"/>
      <c r="G180" s="37"/>
      <c r="H180" s="37"/>
      <c r="I180" s="37"/>
      <c r="J180" s="37"/>
      <c r="K180" s="37"/>
      <c r="L180" s="37"/>
      <c r="M180" s="37"/>
    </row>
    <row r="181" spans="1:13" ht="12.75">
      <c r="A181" s="37"/>
      <c r="B181" s="37"/>
      <c r="C181" s="37"/>
      <c r="D181" s="37"/>
      <c r="E181" s="37"/>
      <c r="F181" s="62"/>
      <c r="G181" s="37"/>
      <c r="H181" s="37"/>
      <c r="I181" s="37"/>
      <c r="J181" s="37"/>
      <c r="K181" s="37"/>
      <c r="L181" s="37"/>
      <c r="M181" s="37"/>
    </row>
    <row r="182" spans="1:13" ht="12.75">
      <c r="A182" s="37"/>
      <c r="B182" s="37"/>
      <c r="C182" s="37"/>
      <c r="D182" s="37"/>
      <c r="E182" s="37"/>
      <c r="F182" s="62"/>
      <c r="G182" s="37"/>
      <c r="H182" s="37"/>
      <c r="I182" s="37"/>
      <c r="J182" s="37"/>
      <c r="K182" s="37"/>
      <c r="L182" s="37"/>
      <c r="M182" s="37"/>
    </row>
    <row r="183" spans="1:13" ht="12.75">
      <c r="A183" s="37"/>
      <c r="B183" s="37"/>
      <c r="C183" s="37"/>
      <c r="D183" s="37"/>
      <c r="E183" s="37"/>
      <c r="F183" s="62"/>
      <c r="G183" s="37"/>
      <c r="H183" s="37"/>
      <c r="I183" s="37"/>
      <c r="J183" s="37"/>
      <c r="K183" s="37"/>
      <c r="L183" s="37"/>
      <c r="M183" s="37"/>
    </row>
    <row r="184" spans="1:13" ht="12.75">
      <c r="A184" s="37"/>
      <c r="B184" s="37"/>
      <c r="C184" s="37"/>
      <c r="D184" s="37"/>
      <c r="E184" s="37"/>
      <c r="F184" s="62"/>
      <c r="G184" s="37"/>
      <c r="H184" s="37"/>
      <c r="I184" s="37"/>
      <c r="J184" s="37"/>
      <c r="K184" s="37"/>
      <c r="L184" s="37"/>
      <c r="M184" s="37"/>
    </row>
    <row r="185" spans="1:13" ht="12.75">
      <c r="A185" s="37"/>
      <c r="B185" s="37"/>
      <c r="C185" s="37"/>
      <c r="D185" s="37"/>
      <c r="E185" s="37"/>
      <c r="F185" s="62"/>
      <c r="G185" s="37"/>
      <c r="H185" s="37"/>
      <c r="I185" s="37"/>
      <c r="J185" s="37"/>
      <c r="K185" s="37"/>
      <c r="L185" s="37"/>
      <c r="M185" s="37"/>
    </row>
    <row r="186" spans="1:13" ht="12.75">
      <c r="A186" s="37"/>
      <c r="B186" s="37"/>
      <c r="C186" s="37"/>
      <c r="D186" s="37"/>
      <c r="E186" s="37"/>
      <c r="F186" s="62"/>
      <c r="G186" s="37"/>
      <c r="H186" s="37"/>
      <c r="I186" s="37"/>
      <c r="J186" s="37"/>
      <c r="K186" s="37"/>
      <c r="L186" s="37"/>
      <c r="M186" s="37"/>
    </row>
    <row r="187" spans="1:13" ht="12.75">
      <c r="A187" s="37"/>
      <c r="B187" s="37"/>
      <c r="C187" s="37"/>
      <c r="D187" s="37"/>
      <c r="E187" s="37"/>
      <c r="F187" s="62"/>
      <c r="G187" s="37"/>
      <c r="H187" s="37"/>
      <c r="I187" s="37"/>
      <c r="J187" s="37"/>
      <c r="K187" s="37"/>
      <c r="L187" s="37"/>
      <c r="M187" s="37"/>
    </row>
    <row r="188" spans="1:13" ht="12.75">
      <c r="A188" s="37"/>
      <c r="B188" s="37"/>
      <c r="C188" s="37"/>
      <c r="D188" s="37"/>
      <c r="E188" s="37"/>
      <c r="F188" s="62"/>
      <c r="G188" s="37"/>
      <c r="H188" s="37"/>
      <c r="I188" s="37"/>
      <c r="J188" s="37"/>
      <c r="K188" s="37"/>
      <c r="L188" s="37"/>
      <c r="M188" s="37"/>
    </row>
    <row r="189" spans="1:13" ht="12.75">
      <c r="A189" s="37"/>
      <c r="B189" s="37"/>
      <c r="C189" s="37"/>
      <c r="D189" s="37"/>
      <c r="E189" s="37"/>
      <c r="F189" s="62"/>
      <c r="G189" s="37"/>
      <c r="H189" s="37"/>
      <c r="I189" s="37"/>
      <c r="J189" s="37"/>
      <c r="K189" s="37"/>
      <c r="L189" s="37"/>
      <c r="M189" s="37"/>
    </row>
    <row r="190" spans="1:13" ht="12.75">
      <c r="A190" s="37"/>
      <c r="B190" s="37"/>
      <c r="C190" s="37"/>
      <c r="D190" s="37"/>
      <c r="E190" s="37"/>
      <c r="F190" s="62"/>
      <c r="G190" s="37"/>
      <c r="H190" s="37"/>
      <c r="I190" s="37"/>
      <c r="J190" s="37"/>
      <c r="K190" s="37"/>
      <c r="L190" s="37"/>
      <c r="M190" s="37"/>
    </row>
    <row r="191" spans="1:13" ht="12.75">
      <c r="A191" s="37"/>
      <c r="B191" s="37"/>
      <c r="C191" s="37"/>
      <c r="D191" s="37"/>
      <c r="E191" s="37"/>
      <c r="F191" s="62"/>
      <c r="G191" s="37"/>
      <c r="H191" s="37"/>
      <c r="I191" s="37"/>
      <c r="J191" s="37"/>
      <c r="K191" s="37"/>
      <c r="L191" s="37"/>
      <c r="M191" s="37"/>
    </row>
    <row r="192" spans="1:13" ht="12.75">
      <c r="A192" s="37"/>
      <c r="B192" s="37"/>
      <c r="C192" s="37"/>
      <c r="D192" s="37"/>
      <c r="E192" s="37"/>
      <c r="F192" s="62"/>
      <c r="G192" s="37"/>
      <c r="H192" s="37"/>
      <c r="I192" s="37"/>
      <c r="J192" s="37"/>
      <c r="K192" s="37"/>
      <c r="L192" s="37"/>
      <c r="M192" s="37"/>
    </row>
    <row r="193" spans="1:13" ht="12.75">
      <c r="A193" s="37"/>
      <c r="B193" s="37"/>
      <c r="C193" s="37"/>
      <c r="D193" s="37"/>
      <c r="E193" s="37"/>
      <c r="F193" s="62"/>
      <c r="G193" s="37"/>
      <c r="H193" s="37"/>
      <c r="I193" s="37"/>
      <c r="J193" s="37"/>
      <c r="K193" s="37"/>
      <c r="L193" s="37"/>
      <c r="M193" s="37"/>
    </row>
    <row r="194" spans="1:13" ht="12.75">
      <c r="A194" s="37"/>
      <c r="B194" s="37"/>
      <c r="C194" s="37"/>
      <c r="D194" s="37"/>
      <c r="E194" s="37"/>
      <c r="F194" s="62"/>
      <c r="G194" s="37"/>
      <c r="H194" s="37"/>
      <c r="I194" s="37"/>
      <c r="J194" s="37"/>
      <c r="K194" s="37"/>
      <c r="L194" s="37"/>
      <c r="M194" s="37"/>
    </row>
    <row r="195" spans="1:13" ht="12.75">
      <c r="A195" s="37"/>
      <c r="B195" s="37"/>
      <c r="C195" s="37"/>
      <c r="D195" s="37"/>
      <c r="E195" s="37"/>
      <c r="F195" s="62"/>
      <c r="G195" s="37"/>
      <c r="H195" s="37"/>
      <c r="I195" s="37"/>
      <c r="J195" s="37"/>
      <c r="K195" s="37"/>
      <c r="L195" s="37"/>
      <c r="M195" s="37"/>
    </row>
    <row r="196" spans="1:13" ht="12.75">
      <c r="A196" s="37"/>
      <c r="B196" s="37"/>
      <c r="C196" s="37"/>
      <c r="D196" s="37"/>
      <c r="E196" s="37"/>
      <c r="F196" s="62"/>
      <c r="G196" s="37"/>
      <c r="H196" s="37"/>
      <c r="I196" s="37"/>
      <c r="J196" s="37"/>
      <c r="K196" s="37"/>
      <c r="L196" s="37"/>
      <c r="M196" s="37"/>
    </row>
    <row r="197" spans="1:13" ht="12.75">
      <c r="A197" s="37"/>
      <c r="B197" s="37"/>
      <c r="C197" s="37"/>
      <c r="D197" s="37"/>
      <c r="E197" s="37"/>
      <c r="F197" s="62"/>
      <c r="G197" s="37"/>
      <c r="H197" s="37"/>
      <c r="I197" s="37"/>
      <c r="J197" s="37"/>
      <c r="K197" s="37"/>
      <c r="L197" s="37"/>
      <c r="M197" s="37"/>
    </row>
    <row r="198" spans="1:13" ht="12.75">
      <c r="A198" s="37"/>
      <c r="B198" s="37"/>
      <c r="C198" s="37"/>
      <c r="D198" s="37"/>
      <c r="E198" s="37"/>
      <c r="F198" s="62"/>
      <c r="G198" s="37"/>
      <c r="H198" s="37"/>
      <c r="I198" s="37"/>
      <c r="J198" s="37"/>
      <c r="K198" s="37"/>
      <c r="L198" s="37"/>
      <c r="M198" s="37"/>
    </row>
    <row r="199" spans="1:13" ht="12.75">
      <c r="A199" s="37"/>
      <c r="B199" s="37"/>
      <c r="C199" s="37"/>
      <c r="D199" s="37"/>
      <c r="E199" s="37"/>
      <c r="F199" s="62"/>
      <c r="G199" s="37"/>
      <c r="H199" s="37"/>
      <c r="I199" s="37"/>
      <c r="J199" s="37"/>
      <c r="K199" s="37"/>
      <c r="L199" s="37"/>
      <c r="M199" s="37"/>
    </row>
    <row r="200" spans="1:13" ht="12.75">
      <c r="A200" s="37"/>
      <c r="B200" s="37"/>
      <c r="C200" s="37"/>
      <c r="D200" s="37"/>
      <c r="E200" s="37"/>
      <c r="F200" s="62"/>
      <c r="G200" s="37"/>
      <c r="H200" s="37"/>
      <c r="I200" s="37"/>
      <c r="J200" s="37"/>
      <c r="K200" s="37"/>
      <c r="L200" s="37"/>
      <c r="M200" s="37"/>
    </row>
    <row r="201" spans="1:13" ht="12.75">
      <c r="A201" s="37"/>
      <c r="B201" s="37"/>
      <c r="C201" s="37"/>
      <c r="D201" s="37"/>
      <c r="E201" s="37"/>
      <c r="F201" s="62"/>
      <c r="G201" s="37"/>
      <c r="H201" s="37"/>
      <c r="I201" s="37"/>
      <c r="J201" s="37"/>
      <c r="K201" s="37"/>
      <c r="L201" s="37"/>
      <c r="M201" s="37"/>
    </row>
    <row r="202" spans="1:13" ht="12.75">
      <c r="A202" s="37"/>
      <c r="B202" s="37"/>
      <c r="C202" s="37"/>
      <c r="D202" s="37"/>
      <c r="E202" s="37"/>
      <c r="F202" s="62"/>
      <c r="G202" s="37"/>
      <c r="H202" s="37"/>
      <c r="I202" s="37"/>
      <c r="J202" s="37"/>
      <c r="K202" s="37"/>
      <c r="L202" s="37"/>
      <c r="M202" s="37"/>
    </row>
    <row r="203" spans="1:13" ht="12.75">
      <c r="A203" s="37"/>
      <c r="B203" s="37"/>
      <c r="C203" s="37"/>
      <c r="D203" s="37"/>
      <c r="E203" s="37"/>
      <c r="F203" s="62"/>
      <c r="G203" s="37"/>
      <c r="H203" s="37"/>
      <c r="I203" s="37"/>
      <c r="J203" s="37"/>
      <c r="K203" s="37"/>
      <c r="L203" s="37"/>
      <c r="M203" s="37"/>
    </row>
    <row r="204" spans="1:13" ht="12.75">
      <c r="A204" s="37"/>
      <c r="B204" s="37"/>
      <c r="C204" s="37"/>
      <c r="D204" s="37"/>
      <c r="E204" s="37"/>
      <c r="F204" s="62"/>
      <c r="G204" s="37"/>
      <c r="H204" s="37"/>
      <c r="I204" s="37"/>
      <c r="J204" s="37"/>
      <c r="K204" s="37"/>
      <c r="L204" s="37"/>
      <c r="M204" s="37"/>
    </row>
    <row r="205" spans="1:13" ht="12.75">
      <c r="A205" s="37"/>
      <c r="B205" s="37"/>
      <c r="C205" s="37"/>
      <c r="D205" s="37"/>
      <c r="E205" s="37"/>
      <c r="F205" s="62"/>
      <c r="G205" s="37"/>
      <c r="H205" s="37"/>
      <c r="I205" s="37"/>
      <c r="J205" s="37"/>
      <c r="K205" s="37"/>
      <c r="L205" s="37"/>
      <c r="M205" s="37"/>
    </row>
    <row r="206" spans="1:13" ht="12.75">
      <c r="A206" s="37"/>
      <c r="B206" s="37"/>
      <c r="C206" s="37"/>
      <c r="D206" s="37"/>
      <c r="E206" s="37"/>
      <c r="F206" s="62"/>
      <c r="G206" s="37"/>
      <c r="H206" s="37"/>
      <c r="I206" s="37"/>
      <c r="J206" s="37"/>
      <c r="K206" s="37"/>
      <c r="L206" s="37"/>
      <c r="M206" s="37"/>
    </row>
    <row r="207" spans="1:13" ht="12.75">
      <c r="A207" s="37"/>
      <c r="B207" s="37"/>
      <c r="C207" s="37"/>
      <c r="D207" s="37"/>
      <c r="E207" s="37"/>
      <c r="F207" s="62"/>
      <c r="G207" s="37"/>
      <c r="H207" s="37"/>
      <c r="I207" s="37"/>
      <c r="J207" s="37"/>
      <c r="K207" s="37"/>
      <c r="L207" s="37"/>
      <c r="M207" s="37"/>
    </row>
    <row r="208" spans="1:13" ht="12.75">
      <c r="A208" s="37"/>
      <c r="B208" s="37"/>
      <c r="C208" s="37"/>
      <c r="D208" s="37"/>
      <c r="E208" s="37"/>
      <c r="F208" s="62"/>
      <c r="G208" s="37"/>
      <c r="H208" s="37"/>
      <c r="I208" s="37"/>
      <c r="J208" s="37"/>
      <c r="K208" s="37"/>
      <c r="L208" s="37"/>
      <c r="M208" s="37"/>
    </row>
    <row r="209" spans="1:13" ht="12.75">
      <c r="A209" s="37"/>
      <c r="B209" s="37"/>
      <c r="C209" s="37"/>
      <c r="D209" s="37"/>
      <c r="E209" s="37"/>
      <c r="F209" s="62"/>
      <c r="G209" s="37"/>
      <c r="H209" s="37"/>
      <c r="I209" s="37"/>
      <c r="J209" s="37"/>
      <c r="K209" s="37"/>
      <c r="L209" s="37"/>
      <c r="M209" s="37"/>
    </row>
    <row r="210" spans="1:13" ht="12.75">
      <c r="A210" s="37"/>
      <c r="B210" s="37"/>
      <c r="C210" s="37"/>
      <c r="D210" s="37"/>
      <c r="E210" s="37"/>
      <c r="F210" s="62"/>
      <c r="G210" s="37"/>
      <c r="H210" s="37"/>
      <c r="I210" s="37"/>
      <c r="J210" s="37"/>
      <c r="K210" s="37"/>
      <c r="L210" s="37"/>
      <c r="M210" s="37"/>
    </row>
    <row r="211" spans="1:13" ht="12.75">
      <c r="A211" s="37"/>
      <c r="B211" s="37"/>
      <c r="C211" s="37"/>
      <c r="D211" s="37"/>
      <c r="E211" s="37"/>
      <c r="F211" s="62"/>
      <c r="G211" s="37"/>
      <c r="H211" s="37"/>
      <c r="I211" s="37"/>
      <c r="J211" s="37"/>
      <c r="K211" s="37"/>
      <c r="L211" s="37"/>
      <c r="M211" s="37"/>
    </row>
    <row r="212" spans="1:13" ht="12.75">
      <c r="A212" s="37"/>
      <c r="B212" s="37"/>
      <c r="C212" s="37"/>
      <c r="D212" s="37"/>
      <c r="E212" s="37"/>
      <c r="F212" s="62"/>
      <c r="G212" s="37"/>
      <c r="H212" s="37"/>
      <c r="I212" s="37"/>
      <c r="J212" s="37"/>
      <c r="K212" s="37"/>
      <c r="L212" s="37"/>
      <c r="M212" s="37"/>
    </row>
    <row r="213" spans="1:13" ht="12.75">
      <c r="A213" s="37"/>
      <c r="B213" s="37"/>
      <c r="C213" s="37"/>
      <c r="D213" s="37"/>
      <c r="E213" s="37"/>
      <c r="F213" s="62"/>
      <c r="G213" s="37"/>
      <c r="H213" s="37"/>
      <c r="I213" s="37"/>
      <c r="J213" s="37"/>
      <c r="K213" s="37"/>
      <c r="L213" s="37"/>
      <c r="M213" s="37"/>
    </row>
    <row r="214" spans="1:13" ht="12.75">
      <c r="A214" s="37"/>
      <c r="B214" s="37"/>
      <c r="C214" s="37"/>
      <c r="D214" s="37"/>
      <c r="E214" s="37"/>
      <c r="F214" s="62"/>
      <c r="G214" s="37"/>
      <c r="H214" s="37"/>
      <c r="I214" s="37"/>
      <c r="J214" s="37"/>
      <c r="K214" s="37"/>
      <c r="L214" s="37"/>
      <c r="M214" s="37"/>
    </row>
    <row r="215" spans="1:13" ht="12.75">
      <c r="A215" s="37"/>
      <c r="B215" s="37"/>
      <c r="C215" s="37"/>
      <c r="D215" s="37"/>
      <c r="E215" s="37"/>
      <c r="F215" s="62"/>
      <c r="G215" s="37"/>
      <c r="H215" s="37"/>
      <c r="I215" s="37"/>
      <c r="J215" s="37"/>
      <c r="K215" s="37"/>
      <c r="L215" s="37"/>
      <c r="M215" s="37"/>
    </row>
    <row r="216" spans="1:13" ht="12.75">
      <c r="A216" s="37"/>
      <c r="B216" s="37"/>
      <c r="C216" s="37"/>
      <c r="D216" s="37"/>
      <c r="E216" s="37"/>
      <c r="F216" s="62"/>
      <c r="G216" s="37"/>
      <c r="H216" s="37"/>
      <c r="I216" s="37"/>
      <c r="J216" s="37"/>
      <c r="K216" s="37"/>
      <c r="L216" s="37"/>
      <c r="M216" s="37"/>
    </row>
    <row r="217" spans="1:13" ht="12.75">
      <c r="A217" s="37"/>
      <c r="B217" s="37"/>
      <c r="C217" s="37"/>
      <c r="D217" s="37"/>
      <c r="E217" s="37"/>
      <c r="F217" s="62"/>
      <c r="G217" s="37"/>
      <c r="H217" s="37"/>
      <c r="I217" s="37"/>
      <c r="J217" s="37"/>
      <c r="K217" s="37"/>
      <c r="L217" s="37"/>
      <c r="M217" s="37"/>
    </row>
    <row r="218" spans="1:13" ht="12.75">
      <c r="A218" s="37"/>
      <c r="B218" s="37"/>
      <c r="C218" s="37"/>
      <c r="D218" s="37"/>
      <c r="E218" s="37"/>
      <c r="F218" s="62"/>
      <c r="G218" s="37"/>
      <c r="H218" s="37"/>
      <c r="I218" s="37"/>
      <c r="J218" s="37"/>
      <c r="K218" s="37"/>
      <c r="L218" s="37"/>
      <c r="M218" s="37"/>
    </row>
    <row r="219" spans="1:13" ht="12.75">
      <c r="A219" s="37"/>
      <c r="B219" s="37"/>
      <c r="C219" s="37"/>
      <c r="D219" s="37"/>
      <c r="E219" s="37"/>
      <c r="F219" s="62"/>
      <c r="G219" s="37"/>
      <c r="H219" s="37"/>
      <c r="I219" s="37"/>
      <c r="J219" s="37"/>
      <c r="K219" s="37"/>
      <c r="L219" s="37"/>
      <c r="M219" s="37"/>
    </row>
    <row r="220" spans="1:13" ht="12.75">
      <c r="A220" s="37"/>
      <c r="B220" s="37"/>
      <c r="C220" s="37"/>
      <c r="D220" s="37"/>
      <c r="E220" s="37"/>
      <c r="F220" s="62"/>
      <c r="G220" s="37"/>
      <c r="H220" s="37"/>
      <c r="I220" s="37"/>
      <c r="J220" s="37"/>
      <c r="K220" s="37"/>
      <c r="L220" s="37"/>
      <c r="M220" s="37"/>
    </row>
    <row r="221" spans="1:13" ht="12.75">
      <c r="A221" s="37"/>
      <c r="B221" s="37"/>
      <c r="C221" s="37"/>
      <c r="D221" s="37"/>
      <c r="E221" s="37"/>
      <c r="F221" s="62"/>
      <c r="G221" s="37"/>
      <c r="H221" s="37"/>
      <c r="I221" s="37"/>
      <c r="J221" s="37"/>
      <c r="K221" s="37"/>
      <c r="L221" s="37"/>
      <c r="M221" s="37"/>
    </row>
    <row r="222" spans="1:13" ht="12.75">
      <c r="A222" s="37"/>
      <c r="B222" s="37"/>
      <c r="C222" s="37"/>
      <c r="D222" s="37"/>
      <c r="E222" s="37"/>
      <c r="F222" s="62"/>
      <c r="G222" s="37"/>
      <c r="H222" s="37"/>
      <c r="I222" s="37"/>
      <c r="J222" s="37"/>
      <c r="K222" s="37"/>
      <c r="L222" s="37"/>
      <c r="M222" s="37"/>
    </row>
    <row r="223" spans="1:13" ht="12.75">
      <c r="A223" s="37"/>
      <c r="B223" s="37"/>
      <c r="C223" s="37"/>
      <c r="D223" s="37"/>
      <c r="E223" s="37"/>
      <c r="F223" s="62"/>
      <c r="G223" s="37"/>
      <c r="H223" s="37"/>
      <c r="I223" s="37"/>
      <c r="J223" s="37"/>
      <c r="K223" s="37"/>
      <c r="L223" s="37"/>
      <c r="M223" s="37"/>
    </row>
    <row r="224" spans="1:13" ht="12.75">
      <c r="A224" s="37"/>
      <c r="B224" s="37"/>
      <c r="C224" s="37"/>
      <c r="D224" s="37"/>
      <c r="E224" s="37"/>
      <c r="F224" s="62"/>
      <c r="G224" s="37"/>
      <c r="H224" s="37"/>
      <c r="I224" s="37"/>
      <c r="J224" s="37"/>
      <c r="K224" s="37"/>
      <c r="L224" s="37"/>
      <c r="M224" s="37"/>
    </row>
    <row r="225" spans="1:13" ht="12.75">
      <c r="A225" s="37"/>
      <c r="B225" s="37"/>
      <c r="C225" s="37"/>
      <c r="D225" s="37"/>
      <c r="E225" s="37"/>
      <c r="F225" s="62"/>
      <c r="G225" s="37"/>
      <c r="H225" s="37"/>
      <c r="I225" s="37"/>
      <c r="J225" s="37"/>
      <c r="K225" s="37"/>
      <c r="L225" s="37"/>
      <c r="M225" s="37"/>
    </row>
    <row r="226" spans="1:13" ht="12.75">
      <c r="A226" s="37"/>
      <c r="B226" s="37"/>
      <c r="C226" s="37"/>
      <c r="D226" s="37"/>
      <c r="E226" s="37"/>
      <c r="F226" s="62"/>
      <c r="G226" s="37"/>
      <c r="H226" s="37"/>
      <c r="I226" s="37"/>
      <c r="J226" s="37"/>
      <c r="K226" s="37"/>
      <c r="L226" s="37"/>
      <c r="M226" s="37"/>
    </row>
    <row r="227" spans="1:13" ht="12.75">
      <c r="A227" s="37"/>
      <c r="B227" s="37"/>
      <c r="C227" s="37"/>
      <c r="D227" s="37"/>
      <c r="E227" s="37"/>
      <c r="F227" s="62"/>
      <c r="G227" s="37"/>
      <c r="H227" s="37"/>
      <c r="I227" s="37"/>
      <c r="J227" s="37"/>
      <c r="K227" s="37"/>
      <c r="L227" s="37"/>
      <c r="M227" s="37"/>
    </row>
    <row r="228" spans="1:13" ht="12.75">
      <c r="A228" s="37"/>
      <c r="B228" s="37"/>
      <c r="C228" s="37"/>
      <c r="D228" s="37"/>
      <c r="E228" s="37"/>
      <c r="F228" s="62"/>
      <c r="G228" s="37"/>
      <c r="H228" s="37"/>
      <c r="I228" s="37"/>
      <c r="J228" s="37"/>
      <c r="K228" s="37"/>
      <c r="L228" s="37"/>
      <c r="M228" s="37"/>
    </row>
    <row r="229" spans="1:13" ht="12.75">
      <c r="A229" s="37"/>
      <c r="B229" s="37"/>
      <c r="C229" s="37"/>
      <c r="D229" s="37"/>
      <c r="E229" s="37"/>
      <c r="F229" s="62"/>
      <c r="G229" s="37"/>
      <c r="H229" s="37"/>
      <c r="I229" s="37"/>
      <c r="J229" s="37"/>
      <c r="K229" s="37"/>
      <c r="L229" s="37"/>
      <c r="M229" s="37"/>
    </row>
    <row r="230" spans="1:13" ht="12.75">
      <c r="A230" s="37"/>
      <c r="B230" s="37"/>
      <c r="C230" s="37"/>
      <c r="D230" s="37"/>
      <c r="E230" s="37"/>
      <c r="F230" s="62"/>
      <c r="G230" s="37"/>
      <c r="H230" s="37"/>
      <c r="I230" s="37"/>
      <c r="J230" s="37"/>
      <c r="K230" s="37"/>
      <c r="L230" s="37"/>
      <c r="M230" s="37"/>
    </row>
    <row r="231" spans="1:13" ht="12.75">
      <c r="A231" s="37"/>
      <c r="B231" s="37"/>
      <c r="C231" s="37"/>
      <c r="D231" s="37"/>
      <c r="E231" s="37"/>
      <c r="F231" s="62"/>
      <c r="G231" s="37"/>
      <c r="H231" s="37"/>
      <c r="I231" s="37"/>
      <c r="J231" s="37"/>
      <c r="K231" s="37"/>
      <c r="L231" s="37"/>
      <c r="M231" s="37"/>
    </row>
    <row r="232" spans="1:13" ht="12.75">
      <c r="A232" s="37"/>
      <c r="B232" s="37"/>
      <c r="C232" s="37"/>
      <c r="D232" s="37"/>
      <c r="E232" s="37"/>
      <c r="F232" s="62"/>
      <c r="G232" s="37"/>
      <c r="H232" s="37"/>
      <c r="I232" s="37"/>
      <c r="J232" s="37"/>
      <c r="K232" s="37"/>
      <c r="L232" s="37"/>
      <c r="M232" s="37"/>
    </row>
    <row r="233" spans="1:13" ht="12.75">
      <c r="A233" s="37"/>
      <c r="B233" s="37"/>
      <c r="C233" s="37"/>
      <c r="D233" s="37"/>
      <c r="E233" s="37"/>
      <c r="F233" s="62"/>
      <c r="G233" s="37"/>
      <c r="H233" s="37"/>
      <c r="I233" s="37"/>
      <c r="J233" s="37"/>
      <c r="K233" s="37"/>
      <c r="L233" s="37"/>
      <c r="M233" s="37"/>
    </row>
    <row r="234" spans="1:13" ht="12.75">
      <c r="A234" s="37"/>
      <c r="B234" s="37"/>
      <c r="C234" s="37"/>
      <c r="D234" s="37"/>
      <c r="E234" s="37"/>
      <c r="F234" s="62"/>
      <c r="G234" s="37"/>
      <c r="H234" s="37"/>
      <c r="I234" s="37"/>
      <c r="J234" s="37"/>
      <c r="K234" s="37"/>
      <c r="L234" s="37"/>
      <c r="M234" s="37"/>
    </row>
    <row r="235" spans="1:13" ht="12.75">
      <c r="A235" s="37"/>
      <c r="B235" s="37"/>
      <c r="C235" s="37"/>
      <c r="D235" s="37"/>
      <c r="E235" s="37"/>
      <c r="F235" s="62"/>
      <c r="G235" s="37"/>
      <c r="H235" s="37"/>
      <c r="I235" s="37"/>
      <c r="J235" s="37"/>
      <c r="K235" s="37"/>
      <c r="L235" s="37"/>
      <c r="M235" s="37"/>
    </row>
    <row r="236" spans="1:13" ht="12.75">
      <c r="A236" s="37"/>
      <c r="B236" s="37"/>
      <c r="C236" s="37"/>
      <c r="D236" s="37"/>
      <c r="E236" s="37"/>
      <c r="F236" s="62"/>
      <c r="G236" s="37"/>
      <c r="H236" s="37"/>
      <c r="I236" s="37"/>
      <c r="J236" s="37"/>
      <c r="K236" s="37"/>
      <c r="L236" s="37"/>
      <c r="M236" s="37"/>
    </row>
    <row r="237" spans="1:13" ht="12.75">
      <c r="A237" s="37"/>
      <c r="B237" s="37"/>
      <c r="C237" s="37"/>
      <c r="D237" s="37"/>
      <c r="E237" s="37"/>
      <c r="F237" s="62"/>
      <c r="G237" s="37"/>
      <c r="H237" s="37"/>
      <c r="I237" s="37"/>
      <c r="J237" s="37"/>
      <c r="K237" s="37"/>
      <c r="L237" s="37"/>
      <c r="M237" s="37"/>
    </row>
    <row r="238" spans="1:13" ht="12.75">
      <c r="A238" s="37"/>
      <c r="B238" s="37"/>
      <c r="C238" s="37"/>
      <c r="D238" s="37"/>
      <c r="E238" s="37"/>
      <c r="F238" s="62"/>
      <c r="G238" s="37"/>
      <c r="H238" s="37"/>
      <c r="I238" s="37"/>
      <c r="J238" s="37"/>
      <c r="K238" s="37"/>
      <c r="L238" s="37"/>
      <c r="M238" s="37"/>
    </row>
    <row r="239" spans="1:13" ht="12.75">
      <c r="A239" s="37"/>
      <c r="B239" s="37"/>
      <c r="C239" s="37"/>
      <c r="D239" s="37"/>
      <c r="E239" s="37"/>
      <c r="F239" s="62"/>
      <c r="G239" s="37"/>
      <c r="H239" s="37"/>
      <c r="I239" s="37"/>
      <c r="J239" s="37"/>
      <c r="K239" s="37"/>
      <c r="L239" s="37"/>
      <c r="M239" s="37"/>
    </row>
    <row r="240" spans="1:13" ht="12.75">
      <c r="A240" s="37"/>
      <c r="B240" s="37"/>
      <c r="C240" s="37"/>
      <c r="D240" s="37"/>
      <c r="E240" s="37"/>
      <c r="F240" s="62"/>
      <c r="G240" s="37"/>
      <c r="H240" s="37"/>
      <c r="I240" s="37"/>
      <c r="J240" s="37"/>
      <c r="K240" s="37"/>
      <c r="L240" s="37"/>
      <c r="M240" s="37"/>
    </row>
    <row r="241" spans="1:13" ht="12.75">
      <c r="A241" s="37"/>
      <c r="B241" s="37"/>
      <c r="C241" s="37"/>
      <c r="D241" s="37"/>
      <c r="E241" s="37"/>
      <c r="F241" s="62"/>
      <c r="G241" s="37"/>
      <c r="H241" s="37"/>
      <c r="I241" s="37"/>
      <c r="J241" s="37"/>
      <c r="K241" s="37"/>
      <c r="L241" s="37"/>
      <c r="M241" s="37"/>
    </row>
    <row r="242" spans="1:13" ht="12.75">
      <c r="A242" s="37"/>
      <c r="B242" s="37"/>
      <c r="C242" s="37"/>
      <c r="D242" s="37"/>
      <c r="E242" s="37"/>
      <c r="F242" s="62"/>
      <c r="G242" s="37"/>
      <c r="H242" s="37"/>
      <c r="I242" s="37"/>
      <c r="J242" s="37"/>
      <c r="K242" s="37"/>
      <c r="L242" s="37"/>
      <c r="M242" s="37"/>
    </row>
    <row r="243" spans="1:13" ht="12.75">
      <c r="A243" s="37"/>
      <c r="B243" s="37"/>
      <c r="C243" s="37"/>
      <c r="D243" s="37"/>
      <c r="E243" s="37"/>
      <c r="F243" s="62"/>
      <c r="G243" s="37"/>
      <c r="H243" s="37"/>
      <c r="I243" s="37"/>
      <c r="J243" s="37"/>
      <c r="K243" s="37"/>
      <c r="L243" s="37"/>
      <c r="M243" s="37"/>
    </row>
    <row r="244" spans="1:13" ht="12.75">
      <c r="A244" s="37"/>
      <c r="B244" s="37"/>
      <c r="C244" s="37"/>
      <c r="D244" s="37"/>
      <c r="E244" s="37"/>
      <c r="F244" s="62"/>
      <c r="G244" s="37"/>
      <c r="H244" s="37"/>
      <c r="I244" s="37"/>
      <c r="J244" s="37"/>
      <c r="K244" s="37"/>
      <c r="L244" s="37"/>
      <c r="M244" s="37"/>
    </row>
    <row r="245" spans="1:13" ht="12.75">
      <c r="A245" s="37"/>
      <c r="B245" s="37"/>
      <c r="C245" s="37"/>
      <c r="D245" s="37"/>
      <c r="E245" s="37"/>
      <c r="F245" s="62"/>
      <c r="G245" s="37"/>
      <c r="H245" s="37"/>
      <c r="I245" s="37"/>
      <c r="J245" s="37"/>
      <c r="K245" s="37"/>
      <c r="L245" s="37"/>
      <c r="M245" s="37"/>
    </row>
    <row r="246" spans="1:13" ht="12.75">
      <c r="A246" s="37"/>
      <c r="B246" s="37"/>
      <c r="C246" s="37"/>
      <c r="D246" s="37"/>
      <c r="E246" s="37"/>
      <c r="F246" s="62"/>
      <c r="G246" s="37"/>
      <c r="H246" s="37"/>
      <c r="I246" s="37"/>
      <c r="J246" s="37"/>
      <c r="K246" s="37"/>
      <c r="L246" s="37"/>
      <c r="M246" s="37"/>
    </row>
    <row r="247" spans="1:13" ht="12.75">
      <c r="A247" s="37"/>
      <c r="B247" s="37"/>
      <c r="C247" s="37"/>
      <c r="D247" s="37"/>
      <c r="E247" s="37"/>
      <c r="F247" s="62"/>
      <c r="G247" s="37"/>
      <c r="H247" s="37"/>
      <c r="I247" s="37"/>
      <c r="J247" s="37"/>
      <c r="K247" s="37"/>
      <c r="L247" s="37"/>
      <c r="M247" s="37"/>
    </row>
    <row r="248" spans="1:13" ht="12.75">
      <c r="A248" s="37"/>
      <c r="B248" s="37"/>
      <c r="C248" s="37"/>
      <c r="D248" s="37"/>
      <c r="E248" s="37"/>
      <c r="F248" s="62"/>
      <c r="G248" s="37"/>
      <c r="H248" s="37"/>
      <c r="I248" s="37"/>
      <c r="J248" s="37"/>
      <c r="K248" s="37"/>
      <c r="L248" s="37"/>
      <c r="M248" s="37"/>
    </row>
    <row r="249" spans="1:13" ht="12.75">
      <c r="A249" s="37"/>
      <c r="B249" s="37"/>
      <c r="C249" s="37"/>
      <c r="D249" s="37"/>
      <c r="E249" s="37"/>
      <c r="F249" s="62"/>
      <c r="G249" s="37"/>
      <c r="H249" s="37"/>
      <c r="I249" s="37"/>
      <c r="J249" s="37"/>
      <c r="K249" s="37"/>
      <c r="L249" s="37"/>
      <c r="M249" s="37"/>
    </row>
    <row r="250" spans="1:13" ht="12.75">
      <c r="A250" s="37"/>
      <c r="B250" s="37"/>
      <c r="C250" s="37"/>
      <c r="D250" s="37"/>
      <c r="E250" s="37"/>
      <c r="F250" s="62"/>
      <c r="G250" s="37"/>
      <c r="H250" s="37"/>
      <c r="I250" s="37"/>
      <c r="J250" s="37"/>
      <c r="K250" s="37"/>
      <c r="L250" s="37"/>
      <c r="M250" s="37"/>
    </row>
    <row r="251" spans="1:13" ht="12.75">
      <c r="A251" s="37"/>
      <c r="B251" s="37"/>
      <c r="C251" s="37"/>
      <c r="D251" s="37"/>
      <c r="E251" s="37"/>
      <c r="F251" s="62"/>
      <c r="G251" s="37"/>
      <c r="H251" s="37"/>
      <c r="I251" s="37"/>
      <c r="J251" s="37"/>
      <c r="K251" s="37"/>
      <c r="L251" s="37"/>
      <c r="M251" s="37"/>
    </row>
    <row r="252" spans="1:13" ht="12.75">
      <c r="A252" s="37"/>
      <c r="B252" s="37"/>
      <c r="C252" s="37"/>
      <c r="D252" s="37"/>
      <c r="E252" s="37"/>
      <c r="F252" s="62"/>
      <c r="G252" s="37"/>
      <c r="H252" s="37"/>
      <c r="I252" s="37"/>
      <c r="J252" s="37"/>
      <c r="K252" s="37"/>
      <c r="L252" s="37"/>
      <c r="M252" s="37"/>
    </row>
    <row r="253" spans="1:13" ht="12.75">
      <c r="A253" s="37"/>
      <c r="B253" s="37"/>
      <c r="C253" s="37"/>
      <c r="D253" s="37"/>
      <c r="E253" s="37"/>
      <c r="F253" s="62"/>
      <c r="G253" s="37"/>
      <c r="H253" s="37"/>
      <c r="I253" s="37"/>
      <c r="J253" s="37"/>
      <c r="K253" s="37"/>
      <c r="L253" s="37"/>
      <c r="M253" s="37"/>
    </row>
    <row r="254" spans="1:13" ht="12.75">
      <c r="A254" s="37"/>
      <c r="B254" s="37"/>
      <c r="C254" s="37"/>
      <c r="D254" s="37"/>
      <c r="E254" s="37"/>
      <c r="F254" s="62"/>
      <c r="G254" s="37"/>
      <c r="H254" s="37"/>
      <c r="I254" s="37"/>
      <c r="J254" s="37"/>
      <c r="K254" s="37"/>
      <c r="L254" s="37"/>
      <c r="M254" s="37"/>
    </row>
    <row r="255" spans="1:13" ht="12.75">
      <c r="A255" s="37"/>
      <c r="B255" s="37"/>
      <c r="C255" s="37"/>
      <c r="D255" s="37"/>
      <c r="E255" s="37"/>
      <c r="F255" s="62"/>
      <c r="G255" s="37"/>
      <c r="H255" s="37"/>
      <c r="I255" s="37"/>
      <c r="J255" s="37"/>
      <c r="K255" s="37"/>
      <c r="L255" s="37"/>
      <c r="M255" s="37"/>
    </row>
    <row r="256" spans="1:13" ht="12.75">
      <c r="A256" s="37"/>
      <c r="B256" s="37"/>
      <c r="C256" s="37"/>
      <c r="D256" s="37"/>
      <c r="E256" s="37"/>
      <c r="F256" s="62"/>
      <c r="G256" s="37"/>
      <c r="H256" s="37"/>
      <c r="I256" s="37"/>
      <c r="J256" s="37"/>
      <c r="K256" s="37"/>
      <c r="L256" s="37"/>
      <c r="M256" s="37"/>
    </row>
    <row r="257" spans="1:13" ht="12.75">
      <c r="A257" s="37"/>
      <c r="B257" s="37"/>
      <c r="C257" s="37"/>
      <c r="D257" s="37"/>
      <c r="E257" s="37"/>
      <c r="F257" s="62"/>
      <c r="G257" s="37"/>
      <c r="H257" s="37"/>
      <c r="I257" s="37"/>
      <c r="J257" s="37"/>
      <c r="K257" s="37"/>
      <c r="L257" s="37"/>
      <c r="M257" s="37"/>
    </row>
    <row r="258" spans="1:13" ht="12.75">
      <c r="A258" s="37"/>
      <c r="B258" s="37"/>
      <c r="C258" s="37"/>
      <c r="D258" s="37"/>
      <c r="E258" s="37"/>
      <c r="F258" s="62"/>
      <c r="G258" s="37"/>
      <c r="H258" s="37"/>
      <c r="I258" s="37"/>
      <c r="J258" s="37"/>
      <c r="K258" s="37"/>
      <c r="L258" s="37"/>
      <c r="M258" s="37"/>
    </row>
    <row r="259" spans="1:13" ht="12.75">
      <c r="A259" s="37"/>
      <c r="B259" s="37"/>
      <c r="C259" s="37"/>
      <c r="D259" s="37"/>
      <c r="E259" s="37"/>
      <c r="F259" s="62"/>
      <c r="G259" s="37"/>
      <c r="H259" s="37"/>
      <c r="I259" s="37"/>
      <c r="J259" s="37"/>
      <c r="K259" s="37"/>
      <c r="L259" s="37"/>
      <c r="M259" s="37"/>
    </row>
    <row r="260" spans="1:13" ht="12.75">
      <c r="A260" s="37"/>
      <c r="B260" s="37"/>
      <c r="C260" s="37"/>
      <c r="D260" s="37"/>
      <c r="E260" s="37"/>
      <c r="F260" s="62"/>
      <c r="G260" s="37"/>
      <c r="H260" s="37"/>
      <c r="I260" s="37"/>
      <c r="J260" s="37"/>
      <c r="K260" s="37"/>
      <c r="L260" s="37"/>
      <c r="M260" s="37"/>
    </row>
    <row r="261" spans="1:13" ht="12.75">
      <c r="A261" s="37"/>
      <c r="B261" s="37"/>
      <c r="C261" s="37"/>
      <c r="D261" s="37"/>
      <c r="E261" s="37"/>
      <c r="F261" s="62"/>
      <c r="G261" s="37"/>
      <c r="H261" s="37"/>
      <c r="I261" s="37"/>
      <c r="J261" s="37"/>
      <c r="K261" s="37"/>
      <c r="L261" s="37"/>
      <c r="M261" s="37"/>
    </row>
    <row r="262" spans="1:13" ht="12.75">
      <c r="A262" s="37"/>
      <c r="B262" s="37"/>
      <c r="C262" s="37"/>
      <c r="D262" s="37"/>
      <c r="E262" s="37"/>
      <c r="F262" s="62"/>
      <c r="G262" s="37"/>
      <c r="H262" s="37"/>
      <c r="I262" s="37"/>
      <c r="J262" s="37"/>
      <c r="K262" s="37"/>
      <c r="L262" s="37"/>
      <c r="M262" s="37"/>
    </row>
    <row r="263" spans="1:13" ht="12.75">
      <c r="A263" s="37"/>
      <c r="B263" s="37"/>
      <c r="C263" s="37"/>
      <c r="D263" s="37"/>
      <c r="E263" s="37"/>
      <c r="F263" s="62"/>
      <c r="G263" s="37"/>
      <c r="H263" s="37"/>
      <c r="I263" s="37"/>
      <c r="J263" s="37"/>
      <c r="K263" s="37"/>
      <c r="L263" s="37"/>
      <c r="M263" s="37"/>
    </row>
    <row r="264" spans="1:13" ht="12.75">
      <c r="A264" s="37"/>
      <c r="B264" s="37"/>
      <c r="C264" s="37"/>
      <c r="D264" s="37"/>
      <c r="E264" s="37"/>
      <c r="F264" s="62"/>
      <c r="G264" s="37"/>
      <c r="H264" s="37"/>
      <c r="I264" s="37"/>
      <c r="J264" s="37"/>
      <c r="K264" s="37"/>
      <c r="L264" s="37"/>
      <c r="M264" s="37"/>
    </row>
    <row r="265" spans="1:13" ht="12.75">
      <c r="A265" s="37"/>
      <c r="B265" s="37"/>
      <c r="C265" s="37"/>
      <c r="D265" s="37"/>
      <c r="E265" s="37"/>
      <c r="F265" s="62"/>
      <c r="G265" s="37"/>
      <c r="H265" s="37"/>
      <c r="I265" s="37"/>
      <c r="J265" s="37"/>
      <c r="K265" s="37"/>
      <c r="L265" s="37"/>
      <c r="M265" s="37"/>
    </row>
    <row r="266" spans="1:13" ht="12.75">
      <c r="A266" s="37"/>
      <c r="B266" s="37"/>
      <c r="C266" s="37"/>
      <c r="D266" s="37"/>
      <c r="E266" s="37"/>
      <c r="F266" s="62"/>
      <c r="G266" s="37"/>
      <c r="H266" s="37"/>
      <c r="I266" s="37"/>
      <c r="J266" s="37"/>
      <c r="K266" s="37"/>
      <c r="L266" s="37"/>
      <c r="M266" s="37"/>
    </row>
    <row r="267" spans="1:13" ht="12.75">
      <c r="A267" s="37"/>
      <c r="B267" s="37"/>
      <c r="C267" s="37"/>
      <c r="D267" s="37"/>
      <c r="E267" s="37"/>
      <c r="F267" s="62"/>
      <c r="G267" s="37"/>
      <c r="H267" s="37"/>
      <c r="I267" s="37"/>
      <c r="J267" s="37"/>
      <c r="K267" s="37"/>
      <c r="L267" s="37"/>
      <c r="M267" s="37"/>
    </row>
    <row r="268" spans="1:13" ht="12.75">
      <c r="A268" s="37"/>
      <c r="B268" s="37"/>
      <c r="C268" s="37"/>
      <c r="D268" s="37"/>
      <c r="E268" s="37"/>
      <c r="F268" s="62"/>
      <c r="G268" s="37"/>
      <c r="H268" s="37"/>
      <c r="I268" s="37"/>
      <c r="J268" s="37"/>
      <c r="K268" s="37"/>
      <c r="L268" s="37"/>
      <c r="M268" s="37"/>
    </row>
    <row r="269" spans="1:13" ht="12.75">
      <c r="A269" s="37"/>
      <c r="B269" s="37"/>
      <c r="C269" s="37"/>
      <c r="D269" s="37"/>
      <c r="E269" s="37"/>
      <c r="F269" s="62"/>
      <c r="G269" s="37"/>
      <c r="H269" s="37"/>
      <c r="I269" s="37"/>
      <c r="J269" s="37"/>
      <c r="K269" s="37"/>
      <c r="L269" s="37"/>
      <c r="M269" s="37"/>
    </row>
    <row r="270" spans="1:13" ht="12.75">
      <c r="A270" s="37"/>
      <c r="B270" s="37"/>
      <c r="C270" s="37"/>
      <c r="D270" s="37"/>
      <c r="E270" s="37"/>
      <c r="F270" s="62"/>
      <c r="G270" s="37"/>
      <c r="H270" s="37"/>
      <c r="I270" s="37"/>
      <c r="J270" s="37"/>
      <c r="K270" s="37"/>
      <c r="L270" s="37"/>
      <c r="M270" s="37"/>
    </row>
    <row r="271" spans="1:13" ht="12.75">
      <c r="A271" s="37"/>
      <c r="B271" s="37"/>
      <c r="C271" s="37"/>
      <c r="D271" s="37"/>
      <c r="E271" s="37"/>
      <c r="F271" s="62"/>
      <c r="G271" s="37"/>
      <c r="H271" s="37"/>
      <c r="I271" s="37"/>
      <c r="J271" s="37"/>
      <c r="K271" s="37"/>
      <c r="L271" s="37"/>
      <c r="M271" s="37"/>
    </row>
    <row r="272" spans="1:13" ht="12.75">
      <c r="A272" s="37"/>
      <c r="B272" s="37"/>
      <c r="C272" s="37"/>
      <c r="D272" s="37"/>
      <c r="E272" s="37"/>
      <c r="F272" s="62"/>
      <c r="G272" s="37"/>
      <c r="H272" s="37"/>
      <c r="I272" s="37"/>
      <c r="J272" s="37"/>
      <c r="K272" s="37"/>
      <c r="L272" s="37"/>
      <c r="M272" s="37"/>
    </row>
    <row r="273" spans="1:13" ht="12.75">
      <c r="A273" s="37"/>
      <c r="B273" s="37"/>
      <c r="C273" s="37"/>
      <c r="D273" s="37"/>
      <c r="E273" s="37"/>
      <c r="F273" s="62"/>
      <c r="G273" s="37"/>
      <c r="H273" s="37"/>
      <c r="I273" s="37"/>
      <c r="J273" s="37"/>
      <c r="K273" s="37"/>
      <c r="L273" s="37"/>
      <c r="M273" s="37"/>
    </row>
    <row r="274" spans="1:13" ht="12.75">
      <c r="A274" s="37"/>
      <c r="B274" s="37"/>
      <c r="C274" s="37"/>
      <c r="D274" s="37"/>
      <c r="E274" s="37"/>
      <c r="F274" s="62"/>
      <c r="G274" s="37"/>
      <c r="H274" s="37"/>
      <c r="I274" s="37"/>
      <c r="J274" s="37"/>
      <c r="K274" s="37"/>
      <c r="L274" s="37"/>
      <c r="M274" s="37"/>
    </row>
    <row r="275" spans="1:13" ht="12.75">
      <c r="A275" s="37"/>
      <c r="B275" s="37"/>
      <c r="C275" s="37"/>
      <c r="D275" s="37"/>
      <c r="E275" s="37"/>
      <c r="F275" s="62"/>
      <c r="G275" s="37"/>
      <c r="H275" s="37"/>
      <c r="I275" s="37"/>
      <c r="J275" s="37"/>
      <c r="K275" s="37"/>
      <c r="L275" s="37"/>
      <c r="M275" s="37"/>
    </row>
    <row r="276" spans="1:13" ht="12.75">
      <c r="A276" s="37"/>
      <c r="B276" s="37"/>
      <c r="C276" s="37"/>
      <c r="D276" s="37"/>
      <c r="E276" s="37"/>
      <c r="F276" s="62"/>
      <c r="G276" s="37"/>
      <c r="H276" s="37"/>
      <c r="I276" s="37"/>
      <c r="J276" s="37"/>
      <c r="K276" s="37"/>
      <c r="L276" s="37"/>
      <c r="M276" s="37"/>
    </row>
    <row r="277" spans="1:13" ht="12.75">
      <c r="A277" s="37"/>
      <c r="B277" s="37"/>
      <c r="C277" s="37"/>
      <c r="D277" s="37"/>
      <c r="E277" s="37"/>
      <c r="F277" s="62"/>
      <c r="G277" s="37"/>
      <c r="H277" s="37"/>
      <c r="I277" s="37"/>
      <c r="J277" s="37"/>
      <c r="K277" s="37"/>
      <c r="L277" s="37"/>
      <c r="M277" s="37"/>
    </row>
    <row r="278" spans="1:13" ht="12.75">
      <c r="A278" s="37"/>
      <c r="B278" s="37"/>
      <c r="C278" s="37"/>
      <c r="D278" s="37"/>
      <c r="E278" s="37"/>
      <c r="F278" s="62"/>
      <c r="G278" s="37"/>
      <c r="H278" s="37"/>
      <c r="I278" s="37"/>
      <c r="J278" s="37"/>
      <c r="K278" s="37"/>
      <c r="L278" s="37"/>
      <c r="M278" s="37"/>
    </row>
    <row r="279" spans="1:13" ht="12.75">
      <c r="A279" s="37"/>
      <c r="B279" s="37"/>
      <c r="C279" s="37"/>
      <c r="D279" s="37"/>
      <c r="E279" s="37"/>
      <c r="F279" s="62"/>
      <c r="G279" s="37"/>
      <c r="H279" s="37"/>
      <c r="I279" s="37"/>
      <c r="J279" s="37"/>
      <c r="K279" s="37"/>
      <c r="L279" s="37"/>
      <c r="M279" s="37"/>
    </row>
    <row r="280" spans="1:13" ht="12.75">
      <c r="A280" s="37"/>
      <c r="B280" s="37"/>
      <c r="C280" s="37"/>
      <c r="D280" s="37"/>
      <c r="E280" s="37"/>
      <c r="F280" s="62"/>
      <c r="G280" s="37"/>
      <c r="H280" s="37"/>
      <c r="I280" s="37"/>
      <c r="J280" s="37"/>
      <c r="K280" s="37"/>
      <c r="L280" s="37"/>
      <c r="M280" s="37"/>
    </row>
    <row r="281" spans="1:13" ht="12.75">
      <c r="A281" s="37"/>
      <c r="B281" s="37"/>
      <c r="C281" s="37"/>
      <c r="D281" s="37"/>
      <c r="E281" s="37"/>
      <c r="F281" s="62"/>
      <c r="G281" s="37"/>
      <c r="H281" s="37"/>
      <c r="I281" s="37"/>
      <c r="J281" s="37"/>
      <c r="K281" s="37"/>
      <c r="L281" s="37"/>
      <c r="M281" s="37"/>
    </row>
    <row r="282" spans="1:13" ht="12.75">
      <c r="A282" s="37"/>
      <c r="B282" s="37"/>
      <c r="C282" s="37"/>
      <c r="D282" s="37"/>
      <c r="E282" s="37"/>
      <c r="F282" s="62"/>
      <c r="G282" s="37"/>
      <c r="H282" s="37"/>
      <c r="I282" s="37"/>
      <c r="J282" s="37"/>
      <c r="K282" s="37"/>
      <c r="L282" s="37"/>
      <c r="M282" s="37"/>
    </row>
  </sheetData>
  <mergeCells count="14">
    <mergeCell ref="A68:M69"/>
    <mergeCell ref="A43:M44"/>
    <mergeCell ref="A50:M53"/>
    <mergeCell ref="A56:M59"/>
    <mergeCell ref="A62:M64"/>
    <mergeCell ref="A36:M36"/>
    <mergeCell ref="A5:D5"/>
    <mergeCell ref="A15:E15"/>
    <mergeCell ref="A26:E26"/>
    <mergeCell ref="A30:M30"/>
    <mergeCell ref="A8:L9"/>
    <mergeCell ref="A12:L13"/>
    <mergeCell ref="A16:L17"/>
    <mergeCell ref="A21:M23"/>
  </mergeCells>
  <printOptions/>
  <pageMargins left="0.7480314960629921" right="0.7480314960629921" top="0.984251968503937" bottom="0.984251968503937" header="0.5118110236220472" footer="0.5118110236220472"/>
  <pageSetup horizontalDpi="300" verticalDpi="300" orientation="portrait" paperSize="9" scale="88" r:id="rId1"/>
  <rowBreaks count="1" manualBreakCount="1">
    <brk id="40" max="12" man="1"/>
  </rowBreaks>
</worksheet>
</file>

<file path=xl/worksheets/sheet9.xml><?xml version="1.0" encoding="utf-8"?>
<worksheet xmlns="http://schemas.openxmlformats.org/spreadsheetml/2006/main" xmlns:r="http://schemas.openxmlformats.org/officeDocument/2006/relationships">
  <sheetPr>
    <pageSetUpPr fitToPage="1"/>
  </sheetPr>
  <dimension ref="A1:CY64"/>
  <sheetViews>
    <sheetView view="pageBreakPreview" zoomScaleSheetLayoutView="100" workbookViewId="0" topLeftCell="A37">
      <selection activeCell="E46" sqref="E46"/>
    </sheetView>
  </sheetViews>
  <sheetFormatPr defaultColWidth="9.140625" defaultRowHeight="12.75"/>
  <cols>
    <col min="1" max="1" width="4.7109375" style="102" customWidth="1"/>
    <col min="2" max="2" width="20.421875" style="102" customWidth="1"/>
    <col min="3" max="3" width="5.421875" style="102" customWidth="1"/>
    <col min="4" max="4" width="10.421875" style="102" customWidth="1"/>
    <col min="5" max="6" width="10.57421875" style="102" bestFit="1" customWidth="1"/>
    <col min="7" max="7" width="10.00390625" style="102" bestFit="1" customWidth="1"/>
    <col min="8" max="9" width="9.28125" style="39" customWidth="1"/>
    <col min="10" max="10" width="6.7109375" style="39" customWidth="1"/>
    <col min="11" max="11" width="15.28125" style="39" customWidth="1"/>
    <col min="12" max="103" width="9.28125" style="39" customWidth="1"/>
    <col min="104" max="16384" width="9.28125" style="102" customWidth="1"/>
  </cols>
  <sheetData>
    <row r="1" spans="1:103" s="352" customFormat="1" ht="18.75">
      <c r="A1" s="365" t="s">
        <v>369</v>
      </c>
      <c r="B1" s="366"/>
      <c r="C1" s="530"/>
      <c r="D1" s="530"/>
      <c r="E1" s="530"/>
      <c r="F1" s="530"/>
      <c r="G1" s="530"/>
      <c r="H1" s="530"/>
      <c r="I1" s="530"/>
      <c r="J1" s="530"/>
      <c r="K1" s="530"/>
      <c r="L1" s="530"/>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3"/>
      <c r="CE1" s="113"/>
      <c r="CF1" s="113"/>
      <c r="CG1" s="113"/>
      <c r="CH1" s="113"/>
      <c r="CI1" s="113"/>
      <c r="CJ1" s="113"/>
      <c r="CK1" s="113"/>
      <c r="CL1" s="113"/>
      <c r="CM1" s="113"/>
      <c r="CN1" s="113"/>
      <c r="CO1" s="113"/>
      <c r="CP1" s="113"/>
      <c r="CQ1" s="113"/>
      <c r="CR1" s="113"/>
      <c r="CS1" s="113"/>
      <c r="CT1" s="113"/>
      <c r="CU1" s="113"/>
      <c r="CV1" s="113"/>
      <c r="CW1" s="113"/>
      <c r="CX1" s="113"/>
      <c r="CY1" s="113"/>
    </row>
    <row r="2" spans="1:103" s="352" customFormat="1" ht="12.75" customHeight="1">
      <c r="A2" s="372"/>
      <c r="B2" s="135"/>
      <c r="C2" s="98"/>
      <c r="D2" s="98"/>
      <c r="E2" s="98"/>
      <c r="F2" s="98"/>
      <c r="G2" s="98"/>
      <c r="H2" s="98"/>
      <c r="I2" s="98"/>
      <c r="J2" s="98"/>
      <c r="K2" s="98"/>
      <c r="L2" s="98"/>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row>
    <row r="3" spans="1:103" s="352" customFormat="1" ht="15.75">
      <c r="A3" s="531" t="s">
        <v>370</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row>
    <row r="4" spans="1:103" s="352" customFormat="1" ht="12">
      <c r="A4" s="532"/>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row>
    <row r="5" spans="1:103" s="352" customFormat="1" ht="12">
      <c r="A5" s="533" t="s">
        <v>371</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row>
    <row r="6" spans="1:103" s="352" customFormat="1" ht="12">
      <c r="A6" s="53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row>
    <row r="7" spans="1:103" s="352" customFormat="1" ht="12">
      <c r="A7" s="794" t="s">
        <v>372</v>
      </c>
      <c r="B7" s="739"/>
      <c r="C7" s="739"/>
      <c r="D7" s="739"/>
      <c r="E7" s="739"/>
      <c r="F7" s="739"/>
      <c r="G7" s="739"/>
      <c r="H7" s="739"/>
      <c r="I7" s="739"/>
      <c r="J7" s="739"/>
      <c r="K7" s="739"/>
      <c r="L7" s="739"/>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row>
    <row r="8" spans="1:103" s="352" customFormat="1" ht="12">
      <c r="A8" s="533"/>
      <c r="B8" s="351"/>
      <c r="C8" s="351"/>
      <c r="D8" s="351"/>
      <c r="E8" s="351"/>
      <c r="F8" s="351"/>
      <c r="G8" s="351"/>
      <c r="H8" s="351"/>
      <c r="I8" s="351"/>
      <c r="J8" s="351"/>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row>
    <row r="9" spans="1:103" s="352" customFormat="1" ht="12">
      <c r="A9" s="532"/>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row>
    <row r="10" spans="1:103" s="352" customFormat="1" ht="12">
      <c r="A10" s="532" t="s">
        <v>373</v>
      </c>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row>
    <row r="11" spans="1:12" ht="12.75">
      <c r="A11" s="534"/>
      <c r="B11" s="98"/>
      <c r="C11" s="98"/>
      <c r="D11" s="98"/>
      <c r="E11" s="98"/>
      <c r="F11" s="98"/>
      <c r="G11" s="98"/>
      <c r="H11" s="98"/>
      <c r="I11" s="98"/>
      <c r="J11" s="98"/>
      <c r="K11" s="98"/>
      <c r="L11" s="98"/>
    </row>
    <row r="12" spans="1:12" ht="12.75">
      <c r="A12" s="535" t="s">
        <v>328</v>
      </c>
      <c r="B12" s="137"/>
      <c r="C12" s="137"/>
      <c r="D12" s="296" t="s">
        <v>374</v>
      </c>
      <c r="E12" s="296" t="s">
        <v>375</v>
      </c>
      <c r="F12" s="296" t="s">
        <v>481</v>
      </c>
      <c r="G12" s="296" t="s">
        <v>323</v>
      </c>
      <c r="H12" s="98"/>
      <c r="I12" s="98"/>
      <c r="J12" s="98"/>
      <c r="K12" s="98"/>
      <c r="L12" s="98"/>
    </row>
    <row r="13" spans="1:12" ht="12.75">
      <c r="A13" s="295" t="s">
        <v>512</v>
      </c>
      <c r="B13" s="137" t="s">
        <v>482</v>
      </c>
      <c r="C13" s="137"/>
      <c r="D13" s="353">
        <f>SUM(E13:G13)</f>
        <v>0</v>
      </c>
      <c r="E13" s="139"/>
      <c r="F13" s="139"/>
      <c r="G13" s="536"/>
      <c r="H13" s="98" t="s">
        <v>483</v>
      </c>
      <c r="I13" s="98"/>
      <c r="J13" s="98"/>
      <c r="K13" s="98"/>
      <c r="L13" s="98"/>
    </row>
    <row r="14" spans="1:12" ht="12.75" customHeight="1">
      <c r="A14" s="295" t="s">
        <v>513</v>
      </c>
      <c r="B14" s="137" t="s">
        <v>484</v>
      </c>
      <c r="C14" s="137"/>
      <c r="D14" s="353">
        <f aca="true" t="shared" si="0" ref="D14:D22">SUM(E14:G14)</f>
        <v>0</v>
      </c>
      <c r="E14" s="139"/>
      <c r="F14" s="139"/>
      <c r="G14" s="536"/>
      <c r="H14" s="98"/>
      <c r="I14" s="98"/>
      <c r="J14" s="98"/>
      <c r="K14" s="98"/>
      <c r="L14" s="98"/>
    </row>
    <row r="15" spans="1:12" ht="27" customHeight="1">
      <c r="A15" s="295" t="s">
        <v>514</v>
      </c>
      <c r="B15" s="537" t="s">
        <v>485</v>
      </c>
      <c r="C15" s="537"/>
      <c r="D15" s="353">
        <f t="shared" si="0"/>
        <v>0</v>
      </c>
      <c r="E15" s="139"/>
      <c r="F15" s="139"/>
      <c r="G15" s="536"/>
      <c r="H15" s="98"/>
      <c r="I15" s="796" t="s">
        <v>486</v>
      </c>
      <c r="J15" s="796"/>
      <c r="K15" s="796"/>
      <c r="L15" s="796"/>
    </row>
    <row r="16" spans="1:12" ht="27" customHeight="1">
      <c r="A16" s="295" t="s">
        <v>515</v>
      </c>
      <c r="B16" s="537" t="s">
        <v>485</v>
      </c>
      <c r="C16" s="137"/>
      <c r="D16" s="353">
        <f t="shared" si="0"/>
        <v>0</v>
      </c>
      <c r="E16" s="139"/>
      <c r="F16" s="139"/>
      <c r="G16" s="536"/>
      <c r="H16" s="98"/>
      <c r="I16" s="538"/>
      <c r="J16" s="538"/>
      <c r="K16" s="538"/>
      <c r="L16" s="538"/>
    </row>
    <row r="17" spans="1:12" ht="12.75">
      <c r="A17" s="295" t="s">
        <v>516</v>
      </c>
      <c r="B17" s="137" t="s">
        <v>484</v>
      </c>
      <c r="C17" s="137"/>
      <c r="D17" s="353">
        <f t="shared" si="0"/>
        <v>0</v>
      </c>
      <c r="E17" s="139"/>
      <c r="F17" s="139"/>
      <c r="G17" s="539"/>
      <c r="H17" s="98"/>
      <c r="I17" s="98"/>
      <c r="J17" s="98"/>
      <c r="K17" s="98"/>
      <c r="L17" s="98"/>
    </row>
    <row r="18" spans="1:12" ht="12.75">
      <c r="A18" s="295" t="s">
        <v>517</v>
      </c>
      <c r="B18" s="137"/>
      <c r="C18" s="137"/>
      <c r="D18" s="353">
        <f t="shared" si="0"/>
        <v>0</v>
      </c>
      <c r="E18" s="139"/>
      <c r="F18" s="139"/>
      <c r="G18" s="536"/>
      <c r="H18" s="98"/>
      <c r="I18" s="98"/>
      <c r="J18" s="98"/>
      <c r="K18" s="98"/>
      <c r="L18" s="98"/>
    </row>
    <row r="19" spans="1:12" ht="12.75">
      <c r="A19" s="295" t="s">
        <v>518</v>
      </c>
      <c r="B19" s="137"/>
      <c r="C19" s="137"/>
      <c r="D19" s="353">
        <f t="shared" si="0"/>
        <v>0</v>
      </c>
      <c r="E19" s="139"/>
      <c r="F19" s="139"/>
      <c r="G19" s="536"/>
      <c r="H19" s="98"/>
      <c r="I19" s="98"/>
      <c r="J19" s="98"/>
      <c r="K19" s="98"/>
      <c r="L19" s="98"/>
    </row>
    <row r="20" spans="1:12" ht="12.75">
      <c r="A20" s="295" t="s">
        <v>519</v>
      </c>
      <c r="B20" s="137"/>
      <c r="C20" s="137"/>
      <c r="D20" s="353">
        <f t="shared" si="0"/>
        <v>0</v>
      </c>
      <c r="E20" s="139"/>
      <c r="F20" s="139"/>
      <c r="G20" s="540"/>
      <c r="H20" s="98"/>
      <c r="I20" s="98"/>
      <c r="J20" s="98"/>
      <c r="K20" s="98"/>
      <c r="L20" s="98"/>
    </row>
    <row r="21" spans="1:12" ht="12.75">
      <c r="A21" s="295" t="s">
        <v>520</v>
      </c>
      <c r="B21" s="137"/>
      <c r="C21" s="137"/>
      <c r="D21" s="353">
        <f t="shared" si="0"/>
        <v>0</v>
      </c>
      <c r="E21" s="139"/>
      <c r="F21" s="139"/>
      <c r="G21" s="540"/>
      <c r="H21" s="98"/>
      <c r="I21" s="98"/>
      <c r="J21" s="98"/>
      <c r="K21" s="98"/>
      <c r="L21" s="98"/>
    </row>
    <row r="22" spans="1:12" ht="12.75">
      <c r="A22" s="295" t="s">
        <v>521</v>
      </c>
      <c r="B22" s="137"/>
      <c r="C22" s="137"/>
      <c r="D22" s="353">
        <f t="shared" si="0"/>
        <v>0</v>
      </c>
      <c r="E22" s="139"/>
      <c r="F22" s="139"/>
      <c r="G22" s="540"/>
      <c r="H22" s="98"/>
      <c r="I22" s="98"/>
      <c r="J22" s="98"/>
      <c r="K22" s="98"/>
      <c r="L22" s="98"/>
    </row>
    <row r="23" spans="1:12" ht="12.75">
      <c r="A23" s="137"/>
      <c r="B23" s="147" t="s">
        <v>374</v>
      </c>
      <c r="C23" s="137"/>
      <c r="D23" s="138">
        <f>E23+F23+G23</f>
        <v>0</v>
      </c>
      <c r="E23" s="138">
        <f>SUM(F13:F22)</f>
        <v>0</v>
      </c>
      <c r="F23" s="138">
        <f>SUM(F13:F22)</f>
        <v>0</v>
      </c>
      <c r="G23" s="541">
        <f>SUM(G13:G22)</f>
        <v>0</v>
      </c>
      <c r="H23" s="98"/>
      <c r="I23" s="98"/>
      <c r="J23" s="98"/>
      <c r="K23" s="98"/>
      <c r="L23" s="98"/>
    </row>
    <row r="24" spans="1:103" s="352" customFormat="1" ht="12.75">
      <c r="A24" s="534"/>
      <c r="B24" s="98"/>
      <c r="C24" s="98"/>
      <c r="D24" s="98"/>
      <c r="E24" s="98"/>
      <c r="F24" s="98"/>
      <c r="G24" s="98"/>
      <c r="H24" s="98"/>
      <c r="I24" s="98"/>
      <c r="J24" s="98"/>
      <c r="K24" s="98"/>
      <c r="L24" s="98"/>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row>
    <row r="25" spans="1:103" s="352" customFormat="1" ht="12.75">
      <c r="A25" s="534"/>
      <c r="B25" s="98"/>
      <c r="C25" s="98"/>
      <c r="D25" s="98"/>
      <c r="E25" s="98"/>
      <c r="F25" s="98"/>
      <c r="G25" s="98"/>
      <c r="H25" s="98"/>
      <c r="I25" s="98"/>
      <c r="J25" s="98"/>
      <c r="K25" s="98"/>
      <c r="L25" s="98"/>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c r="CH25" s="113"/>
      <c r="CI25" s="113"/>
      <c r="CJ25" s="113"/>
      <c r="CK25" s="113"/>
      <c r="CL25" s="113"/>
      <c r="CM25" s="113"/>
      <c r="CN25" s="113"/>
      <c r="CO25" s="113"/>
      <c r="CP25" s="113"/>
      <c r="CQ25" s="113"/>
      <c r="CR25" s="113"/>
      <c r="CS25" s="113"/>
      <c r="CT25" s="113"/>
      <c r="CU25" s="113"/>
      <c r="CV25" s="113"/>
      <c r="CW25" s="113"/>
      <c r="CX25" s="113"/>
      <c r="CY25" s="113"/>
    </row>
    <row r="26" spans="1:12" ht="12">
      <c r="A26" s="533" t="s">
        <v>487</v>
      </c>
      <c r="B26" s="351"/>
      <c r="C26" s="351"/>
      <c r="D26" s="351"/>
      <c r="E26" s="351"/>
      <c r="F26" s="351"/>
      <c r="G26" s="351"/>
      <c r="H26" s="351"/>
      <c r="I26" s="351"/>
      <c r="J26" s="351"/>
      <c r="K26" s="351"/>
      <c r="L26" s="351"/>
    </row>
    <row r="27" spans="1:12" ht="12">
      <c r="A27" s="533"/>
      <c r="B27" s="351"/>
      <c r="C27" s="351"/>
      <c r="D27" s="351"/>
      <c r="E27" s="351"/>
      <c r="F27" s="351"/>
      <c r="G27" s="351"/>
      <c r="H27" s="351"/>
      <c r="I27" s="351"/>
      <c r="J27" s="351"/>
      <c r="K27" s="351"/>
      <c r="L27" s="351"/>
    </row>
    <row r="28" spans="1:12" ht="12">
      <c r="A28" s="794" t="s">
        <v>488</v>
      </c>
      <c r="B28" s="739"/>
      <c r="C28" s="739"/>
      <c r="D28" s="739"/>
      <c r="E28" s="739"/>
      <c r="F28" s="739"/>
      <c r="G28" s="739"/>
      <c r="H28" s="739"/>
      <c r="I28" s="739"/>
      <c r="J28" s="739"/>
      <c r="K28" s="739"/>
      <c r="L28" s="739"/>
    </row>
    <row r="29" spans="1:12" ht="12">
      <c r="A29" s="533"/>
      <c r="B29" s="351"/>
      <c r="C29" s="351"/>
      <c r="D29" s="351"/>
      <c r="E29" s="351"/>
      <c r="F29" s="351"/>
      <c r="G29" s="351"/>
      <c r="H29" s="351"/>
      <c r="I29" s="351"/>
      <c r="J29" s="351"/>
      <c r="K29" s="351"/>
      <c r="L29" s="351"/>
    </row>
    <row r="30" spans="1:12" ht="12">
      <c r="A30" s="533"/>
      <c r="B30" s="351"/>
      <c r="C30" s="351"/>
      <c r="D30" s="351"/>
      <c r="E30" s="351"/>
      <c r="F30" s="351"/>
      <c r="G30" s="351"/>
      <c r="H30" s="351"/>
      <c r="I30" s="351"/>
      <c r="J30" s="351"/>
      <c r="K30" s="351"/>
      <c r="L30" s="351"/>
    </row>
    <row r="31" spans="1:12" ht="12">
      <c r="A31" s="533" t="s">
        <v>489</v>
      </c>
      <c r="B31" s="351"/>
      <c r="C31" s="351"/>
      <c r="D31" s="351"/>
      <c r="E31" s="351"/>
      <c r="F31" s="351"/>
      <c r="G31" s="351"/>
      <c r="H31" s="351"/>
      <c r="I31" s="351"/>
      <c r="J31" s="351"/>
      <c r="K31" s="351"/>
      <c r="L31" s="351"/>
    </row>
    <row r="32" spans="1:12" ht="12.75">
      <c r="A32" s="534"/>
      <c r="B32" s="98"/>
      <c r="C32" s="98"/>
      <c r="D32" s="98"/>
      <c r="E32" s="98"/>
      <c r="F32" s="98"/>
      <c r="G32" s="98"/>
      <c r="H32" s="98"/>
      <c r="I32" s="98"/>
      <c r="J32" s="98"/>
      <c r="K32" s="98"/>
      <c r="L32" s="98"/>
    </row>
    <row r="33" spans="1:12" ht="12.75">
      <c r="A33" s="534"/>
      <c r="B33" s="98"/>
      <c r="C33" s="98"/>
      <c r="D33" s="98"/>
      <c r="E33" s="98" t="s">
        <v>490</v>
      </c>
      <c r="F33" s="98"/>
      <c r="G33" s="98"/>
      <c r="H33" s="98"/>
      <c r="I33" s="98"/>
      <c r="J33" s="98"/>
      <c r="K33" s="98"/>
      <c r="L33" s="98"/>
    </row>
    <row r="34" spans="1:12" ht="12.75">
      <c r="A34" s="542" t="s">
        <v>491</v>
      </c>
      <c r="B34" s="137"/>
      <c r="C34" s="137"/>
      <c r="D34" s="137"/>
      <c r="E34" s="296" t="s">
        <v>375</v>
      </c>
      <c r="F34" s="296" t="s">
        <v>481</v>
      </c>
      <c r="G34" s="296" t="s">
        <v>323</v>
      </c>
      <c r="H34" s="296" t="s">
        <v>326</v>
      </c>
      <c r="I34" s="296" t="s">
        <v>492</v>
      </c>
      <c r="J34" s="98"/>
      <c r="K34" s="98"/>
      <c r="L34" s="98"/>
    </row>
    <row r="35" spans="1:12" ht="12.75">
      <c r="A35" s="295" t="s">
        <v>522</v>
      </c>
      <c r="B35" s="137" t="s">
        <v>493</v>
      </c>
      <c r="C35" s="137"/>
      <c r="D35" s="138"/>
      <c r="E35" s="139"/>
      <c r="F35" s="139"/>
      <c r="G35" s="139"/>
      <c r="H35" s="536"/>
      <c r="I35" s="536"/>
      <c r="J35" s="543"/>
      <c r="K35" s="98"/>
      <c r="L35" s="98"/>
    </row>
    <row r="36" spans="1:12" ht="25.5">
      <c r="A36" s="295" t="s">
        <v>523</v>
      </c>
      <c r="B36" s="537" t="s">
        <v>494</v>
      </c>
      <c r="C36" s="537"/>
      <c r="D36" s="138"/>
      <c r="E36" s="139"/>
      <c r="F36" s="139"/>
      <c r="G36" s="139"/>
      <c r="H36" s="536"/>
      <c r="I36" s="536"/>
      <c r="J36" s="98"/>
      <c r="K36" s="98"/>
      <c r="L36" s="98"/>
    </row>
    <row r="37" spans="1:12" ht="12.75">
      <c r="A37" s="295" t="s">
        <v>524</v>
      </c>
      <c r="B37" s="137" t="s">
        <v>495</v>
      </c>
      <c r="C37" s="137"/>
      <c r="D37" s="138"/>
      <c r="E37" s="139"/>
      <c r="F37" s="139"/>
      <c r="G37" s="139"/>
      <c r="H37" s="536"/>
      <c r="I37" s="536"/>
      <c r="J37" s="98"/>
      <c r="K37" s="98"/>
      <c r="L37" s="98"/>
    </row>
    <row r="38" spans="1:12" ht="12.75">
      <c r="A38" s="295" t="s">
        <v>525</v>
      </c>
      <c r="B38" s="137" t="s">
        <v>495</v>
      </c>
      <c r="C38" s="137"/>
      <c r="D38" s="138"/>
      <c r="E38" s="139"/>
      <c r="F38" s="139"/>
      <c r="G38" s="139"/>
      <c r="H38" s="536"/>
      <c r="I38" s="536"/>
      <c r="J38" s="98"/>
      <c r="K38" s="793" t="s">
        <v>486</v>
      </c>
      <c r="L38" s="739"/>
    </row>
    <row r="39" spans="1:12" ht="12.75">
      <c r="A39" s="295" t="s">
        <v>526</v>
      </c>
      <c r="B39" s="137" t="s">
        <v>495</v>
      </c>
      <c r="C39" s="137"/>
      <c r="D39" s="138"/>
      <c r="E39" s="139"/>
      <c r="F39" s="139"/>
      <c r="G39" s="139"/>
      <c r="H39" s="536"/>
      <c r="I39" s="536"/>
      <c r="J39" s="98"/>
      <c r="K39" s="739"/>
      <c r="L39" s="739"/>
    </row>
    <row r="40" spans="1:12" ht="12.75">
      <c r="A40" s="295" t="s">
        <v>527</v>
      </c>
      <c r="B40" s="137" t="s">
        <v>495</v>
      </c>
      <c r="C40" s="137"/>
      <c r="D40" s="138"/>
      <c r="E40" s="139"/>
      <c r="F40" s="139"/>
      <c r="G40" s="139"/>
      <c r="H40" s="536"/>
      <c r="I40" s="536"/>
      <c r="J40" s="98"/>
      <c r="K40" s="739"/>
      <c r="L40" s="739"/>
    </row>
    <row r="41" spans="1:12" ht="12.75">
      <c r="A41" s="295" t="s">
        <v>528</v>
      </c>
      <c r="B41" s="137" t="s">
        <v>496</v>
      </c>
      <c r="C41" s="137"/>
      <c r="D41" s="138"/>
      <c r="E41" s="139"/>
      <c r="F41" s="139"/>
      <c r="G41" s="139"/>
      <c r="H41" s="536"/>
      <c r="I41" s="536"/>
      <c r="J41" s="98"/>
      <c r="K41" s="739"/>
      <c r="L41" s="739"/>
    </row>
    <row r="42" spans="1:12" ht="12.75">
      <c r="A42" s="295" t="s">
        <v>529</v>
      </c>
      <c r="B42" s="137" t="s">
        <v>496</v>
      </c>
      <c r="C42" s="137"/>
      <c r="D42" s="138"/>
      <c r="E42" s="139"/>
      <c r="F42" s="139"/>
      <c r="G42" s="139"/>
      <c r="H42" s="536"/>
      <c r="I42" s="536"/>
      <c r="J42" s="98"/>
      <c r="K42" s="739"/>
      <c r="L42" s="739"/>
    </row>
    <row r="43" spans="1:12" ht="12.75">
      <c r="A43" s="295" t="s">
        <v>530</v>
      </c>
      <c r="B43" s="137" t="s">
        <v>496</v>
      </c>
      <c r="C43" s="137"/>
      <c r="D43" s="138"/>
      <c r="E43" s="139"/>
      <c r="F43" s="139"/>
      <c r="G43" s="139"/>
      <c r="H43" s="536"/>
      <c r="I43" s="536"/>
      <c r="J43" s="98"/>
      <c r="K43" s="98"/>
      <c r="L43" s="98"/>
    </row>
    <row r="44" spans="1:12" ht="12.75">
      <c r="A44" s="295"/>
      <c r="B44" s="137" t="s">
        <v>497</v>
      </c>
      <c r="C44" s="137"/>
      <c r="D44" s="353">
        <f>SUM(E44:I44)</f>
        <v>0</v>
      </c>
      <c r="E44" s="353">
        <f>SUM(E35:E43)</f>
        <v>0</v>
      </c>
      <c r="F44" s="353">
        <f>SUM(F35:F43)</f>
        <v>0</v>
      </c>
      <c r="G44" s="353">
        <f>SUM(G35:G43)</f>
        <v>0</v>
      </c>
      <c r="H44" s="353">
        <f>SUM(H35:H43)</f>
        <v>0</v>
      </c>
      <c r="I44" s="353">
        <f>SUM(I35:I43)</f>
        <v>0</v>
      </c>
      <c r="J44" s="98"/>
      <c r="K44" s="98"/>
      <c r="L44" s="98"/>
    </row>
    <row r="45" spans="1:12" ht="38.25">
      <c r="A45" s="295" t="s">
        <v>531</v>
      </c>
      <c r="B45" s="537" t="s">
        <v>498</v>
      </c>
      <c r="C45" s="544">
        <v>0.05</v>
      </c>
      <c r="D45" s="353">
        <f>SUM(E45:I45)</f>
        <v>0</v>
      </c>
      <c r="E45" s="354">
        <f>E44*$C$45</f>
        <v>0</v>
      </c>
      <c r="F45" s="354">
        <f>F44*$C$45</f>
        <v>0</v>
      </c>
      <c r="G45" s="354">
        <f>G44*$C$45</f>
        <v>0</v>
      </c>
      <c r="H45" s="354">
        <f>H44*$C$45</f>
        <v>0</v>
      </c>
      <c r="I45" s="354">
        <f>I44*$C$45</f>
        <v>0</v>
      </c>
      <c r="J45" s="98"/>
      <c r="K45" s="98"/>
      <c r="L45" s="98"/>
    </row>
    <row r="46" spans="1:12" ht="12.75">
      <c r="A46" s="137"/>
      <c r="B46" s="147" t="s">
        <v>499</v>
      </c>
      <c r="C46" s="137"/>
      <c r="D46" s="355">
        <f>SUM(E46:I46)</f>
        <v>0</v>
      </c>
      <c r="E46" s="355">
        <f>E45+E44</f>
        <v>0</v>
      </c>
      <c r="F46" s="355">
        <f>F45+F44</f>
        <v>0</v>
      </c>
      <c r="G46" s="355">
        <f>G45+G44</f>
        <v>0</v>
      </c>
      <c r="H46" s="355">
        <f>H45+H44</f>
        <v>0</v>
      </c>
      <c r="I46" s="355">
        <f>I45+I44</f>
        <v>0</v>
      </c>
      <c r="J46" s="98"/>
      <c r="K46" s="98"/>
      <c r="L46" s="98"/>
    </row>
    <row r="47" spans="1:12" ht="12.75">
      <c r="A47" s="534"/>
      <c r="B47" s="98"/>
      <c r="C47" s="98"/>
      <c r="D47" s="98"/>
      <c r="E47" s="98"/>
      <c r="F47" s="98"/>
      <c r="G47" s="98"/>
      <c r="H47" s="98"/>
      <c r="I47" s="98"/>
      <c r="J47" s="98"/>
      <c r="K47" s="98"/>
      <c r="L47" s="98"/>
    </row>
    <row r="48" spans="1:12" ht="12.75">
      <c r="A48" s="534"/>
      <c r="B48" s="98"/>
      <c r="C48" s="98"/>
      <c r="D48" s="98"/>
      <c r="E48" s="98"/>
      <c r="F48" s="98"/>
      <c r="G48" s="98"/>
      <c r="H48" s="98"/>
      <c r="I48" s="98"/>
      <c r="J48" s="98"/>
      <c r="K48" s="98"/>
      <c r="L48" s="98"/>
    </row>
    <row r="49" spans="1:12" ht="12">
      <c r="A49" s="794" t="s">
        <v>500</v>
      </c>
      <c r="B49" s="739"/>
      <c r="C49" s="739"/>
      <c r="D49" s="739"/>
      <c r="E49" s="739"/>
      <c r="F49" s="739"/>
      <c r="G49" s="739"/>
      <c r="H49" s="739"/>
      <c r="I49" s="739"/>
      <c r="J49" s="739"/>
      <c r="K49" s="739"/>
      <c r="L49" s="739"/>
    </row>
    <row r="50" spans="1:12" ht="12">
      <c r="A50" s="795"/>
      <c r="B50" s="739"/>
      <c r="C50" s="739"/>
      <c r="D50" s="739"/>
      <c r="E50" s="739"/>
      <c r="F50" s="739"/>
      <c r="G50" s="739"/>
      <c r="H50" s="739"/>
      <c r="I50" s="739"/>
      <c r="J50" s="739"/>
      <c r="K50" s="739"/>
      <c r="L50" s="739"/>
    </row>
    <row r="51" spans="1:12" ht="12.75">
      <c r="A51" s="97"/>
      <c r="B51" s="97"/>
      <c r="C51" s="97"/>
      <c r="D51" s="97"/>
      <c r="E51" s="97"/>
      <c r="F51" s="97"/>
      <c r="G51" s="97"/>
      <c r="H51" s="97"/>
      <c r="I51" s="97"/>
      <c r="J51" s="97"/>
      <c r="K51" s="97"/>
      <c r="L51" s="97"/>
    </row>
    <row r="52" spans="1:7" ht="12">
      <c r="A52" s="39"/>
      <c r="B52" s="39"/>
      <c r="C52" s="39"/>
      <c r="D52" s="39"/>
      <c r="E52" s="39"/>
      <c r="F52" s="39"/>
      <c r="G52" s="39"/>
    </row>
    <row r="53" spans="1:7" ht="12">
      <c r="A53" s="39"/>
      <c r="B53" s="39"/>
      <c r="C53" s="39"/>
      <c r="D53" s="39"/>
      <c r="E53" s="39"/>
      <c r="F53" s="39"/>
      <c r="G53" s="39"/>
    </row>
    <row r="54" spans="1:7" ht="12">
      <c r="A54" s="39"/>
      <c r="B54" s="39"/>
      <c r="C54" s="39"/>
      <c r="D54" s="39"/>
      <c r="E54" s="39"/>
      <c r="F54" s="39"/>
      <c r="G54" s="39"/>
    </row>
    <row r="55" spans="1:7" ht="12">
      <c r="A55" s="39"/>
      <c r="B55" s="39"/>
      <c r="C55" s="39"/>
      <c r="D55" s="39"/>
      <c r="E55" s="39"/>
      <c r="F55" s="39"/>
      <c r="G55" s="39"/>
    </row>
    <row r="56" spans="1:7" ht="12">
      <c r="A56" s="39"/>
      <c r="B56" s="39"/>
      <c r="C56" s="39"/>
      <c r="D56" s="39"/>
      <c r="E56" s="39"/>
      <c r="F56" s="39"/>
      <c r="G56" s="39"/>
    </row>
    <row r="57" spans="1:7" ht="12">
      <c r="A57" s="39"/>
      <c r="B57" s="39"/>
      <c r="C57" s="39"/>
      <c r="D57" s="39"/>
      <c r="E57" s="39"/>
      <c r="F57" s="39"/>
      <c r="G57" s="39"/>
    </row>
    <row r="58" spans="1:7" ht="12">
      <c r="A58" s="39"/>
      <c r="B58" s="39"/>
      <c r="C58" s="39"/>
      <c r="D58" s="39"/>
      <c r="E58" s="39"/>
      <c r="F58" s="39"/>
      <c r="G58" s="39"/>
    </row>
    <row r="59" spans="1:7" ht="12">
      <c r="A59" s="39"/>
      <c r="B59" s="39"/>
      <c r="C59" s="39"/>
      <c r="D59" s="39"/>
      <c r="E59" s="39"/>
      <c r="F59" s="39"/>
      <c r="G59" s="39"/>
    </row>
    <row r="60" spans="1:7" ht="12">
      <c r="A60" s="39"/>
      <c r="B60" s="39"/>
      <c r="C60" s="39"/>
      <c r="D60" s="39"/>
      <c r="E60" s="39"/>
      <c r="F60" s="39"/>
      <c r="G60" s="39"/>
    </row>
    <row r="61" spans="1:7" ht="12">
      <c r="A61" s="39"/>
      <c r="B61" s="39"/>
      <c r="C61" s="39"/>
      <c r="D61" s="39"/>
      <c r="E61" s="39"/>
      <c r="F61" s="39"/>
      <c r="G61" s="39"/>
    </row>
    <row r="62" spans="1:7" ht="12">
      <c r="A62" s="39"/>
      <c r="B62" s="39"/>
      <c r="C62" s="39"/>
      <c r="D62" s="39"/>
      <c r="E62" s="39"/>
      <c r="F62" s="39"/>
      <c r="G62" s="39"/>
    </row>
    <row r="63" spans="1:7" ht="12">
      <c r="A63" s="39"/>
      <c r="B63" s="39"/>
      <c r="C63" s="39"/>
      <c r="D63" s="39"/>
      <c r="E63" s="39"/>
      <c r="F63" s="39"/>
      <c r="G63" s="39"/>
    </row>
    <row r="64" spans="1:7" ht="12">
      <c r="A64" s="39"/>
      <c r="B64" s="39"/>
      <c r="C64" s="39"/>
      <c r="D64" s="39"/>
      <c r="E64" s="39"/>
      <c r="F64" s="39"/>
      <c r="G64" s="39"/>
    </row>
    <row r="65" s="39" customFormat="1" ht="12"/>
    <row r="66" s="39" customFormat="1" ht="12"/>
    <row r="67" s="39" customFormat="1" ht="12"/>
    <row r="68" s="39" customFormat="1" ht="12"/>
    <row r="69" s="39" customFormat="1" ht="12"/>
    <row r="70" s="39" customFormat="1" ht="12"/>
    <row r="71" s="39" customFormat="1" ht="12"/>
    <row r="72" s="39" customFormat="1" ht="12"/>
    <row r="73" s="39" customFormat="1" ht="12"/>
    <row r="74" s="39" customFormat="1" ht="12"/>
    <row r="75" s="39" customFormat="1" ht="12"/>
    <row r="76" s="39" customFormat="1" ht="12"/>
    <row r="77" s="39" customFormat="1" ht="12"/>
    <row r="78" s="39" customFormat="1" ht="12"/>
    <row r="79" s="39" customFormat="1" ht="12"/>
    <row r="80" s="39" customFormat="1" ht="12"/>
    <row r="81" s="39" customFormat="1" ht="12"/>
    <row r="82" s="39" customFormat="1" ht="12"/>
    <row r="83" s="39" customFormat="1" ht="12"/>
    <row r="84" s="39" customFormat="1" ht="12"/>
    <row r="85" s="39" customFormat="1" ht="12"/>
    <row r="86" s="39" customFormat="1" ht="12"/>
    <row r="87" s="39" customFormat="1" ht="12"/>
    <row r="88" s="39" customFormat="1" ht="12"/>
    <row r="89" s="39" customFormat="1" ht="12"/>
    <row r="90" s="39" customFormat="1" ht="12"/>
    <row r="91" s="39" customFormat="1" ht="12"/>
    <row r="92" s="39" customFormat="1" ht="12"/>
    <row r="93" s="39" customFormat="1" ht="12"/>
    <row r="94" s="39" customFormat="1" ht="12"/>
    <row r="95" s="39" customFormat="1" ht="12"/>
    <row r="96" s="39" customFormat="1" ht="12"/>
    <row r="97" s="39" customFormat="1" ht="12"/>
  </sheetData>
  <mergeCells count="5">
    <mergeCell ref="K38:L42"/>
    <mergeCell ref="A49:L50"/>
    <mergeCell ref="A7:L7"/>
    <mergeCell ref="I15:L15"/>
    <mergeCell ref="A28:L28"/>
  </mergeCells>
  <printOptions/>
  <pageMargins left="0.75" right="0.75" top="1" bottom="1" header="0.5" footer="0.5"/>
  <pageSetup fitToHeight="1" fitToWidth="1" horizontalDpi="300" verticalDpi="300" orientation="portrait" paperSize="9" scale="70" r:id="rId4"/>
  <rowBreaks count="1" manualBreakCount="1">
    <brk id="25" max="1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c:creator>
  <cp:keywords/>
  <dc:description/>
  <cp:lastModifiedBy>Akokorin</cp:lastModifiedBy>
  <cp:lastPrinted>2006-10-18T07:50:05Z</cp:lastPrinted>
  <dcterms:created xsi:type="dcterms:W3CDTF">2006-04-02T03:08:03Z</dcterms:created>
  <dcterms:modified xsi:type="dcterms:W3CDTF">2007-10-16T15:34:11Z</dcterms:modified>
  <cp:category/>
  <cp:version/>
  <cp:contentType/>
  <cp:contentStatus/>
</cp:coreProperties>
</file>